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35" windowWidth="19035" windowHeight="9150" firstSheet="1" activeTab="1"/>
  </bookViews>
  <sheets>
    <sheet name="Time Increments" sheetId="4" state="hidden" r:id="rId1"/>
    <sheet name="Timesheet" sheetId="1" r:id="rId2"/>
  </sheets>
  <definedNames>
    <definedName name="Alltime">'Time Increments'!$A$1:$A$97</definedName>
  </definedNames>
  <calcPr calcId="145621"/>
</workbook>
</file>

<file path=xl/calcChain.xml><?xml version="1.0" encoding="utf-8"?>
<calcChain xmlns="http://schemas.openxmlformats.org/spreadsheetml/2006/main">
  <c r="J51" i="1" l="1"/>
  <c r="J50" i="1"/>
  <c r="J49" i="1"/>
  <c r="J48" i="1"/>
  <c r="J47" i="1"/>
  <c r="J46" i="1"/>
  <c r="J42" i="1"/>
  <c r="J41" i="1"/>
  <c r="J40" i="1"/>
  <c r="J39" i="1"/>
  <c r="J38" i="1"/>
  <c r="J37" i="1"/>
  <c r="J33" i="1"/>
  <c r="J32" i="1"/>
  <c r="J31" i="1"/>
  <c r="J30" i="1"/>
  <c r="J29" i="1"/>
  <c r="J28" i="1"/>
  <c r="J24" i="1"/>
  <c r="J23" i="1"/>
  <c r="J22" i="1"/>
  <c r="J21" i="1"/>
  <c r="J20" i="1"/>
  <c r="J19" i="1"/>
  <c r="J45" i="1" l="1"/>
  <c r="K45" i="1" s="1"/>
  <c r="J36" i="1"/>
  <c r="J27" i="1"/>
  <c r="K36" i="1"/>
  <c r="J15" i="1"/>
  <c r="L10" i="1"/>
  <c r="J10" i="1" s="1"/>
  <c r="L51" i="1"/>
  <c r="L50" i="1"/>
  <c r="L49" i="1"/>
  <c r="L48" i="1"/>
  <c r="L47" i="1"/>
  <c r="L46" i="1"/>
  <c r="L45" i="1"/>
  <c r="L42" i="1"/>
  <c r="L41" i="1"/>
  <c r="L40" i="1"/>
  <c r="L39" i="1"/>
  <c r="L38" i="1"/>
  <c r="L37" i="1"/>
  <c r="L36" i="1"/>
  <c r="L33" i="1"/>
  <c r="L32" i="1"/>
  <c r="L31" i="1"/>
  <c r="L30" i="1"/>
  <c r="L29" i="1"/>
  <c r="L28" i="1"/>
  <c r="L27" i="1"/>
  <c r="L24" i="1"/>
  <c r="L23" i="1"/>
  <c r="L22" i="1"/>
  <c r="L21" i="1"/>
  <c r="L20" i="1"/>
  <c r="L19" i="1"/>
  <c r="L18" i="1"/>
  <c r="J18" i="1" s="1"/>
  <c r="L13" i="1"/>
  <c r="L14" i="1"/>
  <c r="J14" i="1" s="1"/>
  <c r="L15" i="1"/>
  <c r="E20" i="4"/>
  <c r="D10" i="4"/>
  <c r="D11" i="4"/>
  <c r="D12" i="4"/>
  <c r="D13" i="4"/>
  <c r="D14" i="4"/>
  <c r="D15" i="4"/>
  <c r="D9" i="4"/>
  <c r="E51" i="4"/>
  <c r="E50" i="4"/>
  <c r="E49" i="4"/>
  <c r="E48" i="4"/>
  <c r="E47" i="4"/>
  <c r="E46" i="4"/>
  <c r="E45" i="4"/>
  <c r="E42" i="4"/>
  <c r="E41" i="4"/>
  <c r="E40" i="4"/>
  <c r="E39" i="4"/>
  <c r="E38" i="4"/>
  <c r="E37" i="4"/>
  <c r="E36" i="4"/>
  <c r="E33" i="4"/>
  <c r="E32" i="4"/>
  <c r="E31" i="4"/>
  <c r="E30" i="4"/>
  <c r="E29" i="4"/>
  <c r="E28" i="4"/>
  <c r="E27" i="4"/>
  <c r="E24" i="4"/>
  <c r="E23" i="4"/>
  <c r="E22" i="4"/>
  <c r="E21" i="4"/>
  <c r="E19" i="4"/>
  <c r="E18" i="4"/>
  <c r="E15" i="4"/>
  <c r="E14" i="4"/>
  <c r="E13" i="4"/>
  <c r="E12" i="4"/>
  <c r="L12" i="1" s="1"/>
  <c r="E11" i="4"/>
  <c r="L11" i="1" s="1"/>
  <c r="E10" i="4"/>
  <c r="E9" i="4"/>
  <c r="L9" i="1" s="1"/>
  <c r="D51" i="4"/>
  <c r="D50" i="4"/>
  <c r="D49" i="4"/>
  <c r="D48" i="4"/>
  <c r="D47" i="4"/>
  <c r="D46" i="4"/>
  <c r="D45" i="4"/>
  <c r="D42" i="4"/>
  <c r="D41" i="4"/>
  <c r="D40" i="4"/>
  <c r="D39" i="4"/>
  <c r="D38" i="4"/>
  <c r="D37" i="4"/>
  <c r="D36" i="4"/>
  <c r="D33" i="4"/>
  <c r="D32" i="4"/>
  <c r="D31" i="4"/>
  <c r="D30" i="4"/>
  <c r="D29" i="4"/>
  <c r="D28" i="4"/>
  <c r="D27" i="4"/>
  <c r="D24" i="4"/>
  <c r="D23" i="4"/>
  <c r="D22" i="4"/>
  <c r="D21" i="4"/>
  <c r="D20" i="4"/>
  <c r="D19" i="4"/>
  <c r="D18" i="4"/>
  <c r="K34" i="1" l="1"/>
  <c r="K52" i="1"/>
  <c r="K43" i="1"/>
  <c r="K46" i="1"/>
  <c r="K18" i="1"/>
  <c r="K19" i="1" s="1"/>
  <c r="K20" i="1" s="1"/>
  <c r="K37" i="1"/>
  <c r="K38" i="1" s="1"/>
  <c r="K27" i="1"/>
  <c r="K28" i="1" s="1"/>
  <c r="K25" i="1"/>
  <c r="J11" i="1"/>
  <c r="K16" i="1"/>
  <c r="J9" i="1"/>
  <c r="K21" i="1" l="1"/>
  <c r="K39" i="1"/>
  <c r="K40" i="1" s="1"/>
  <c r="K41" i="1" s="1"/>
  <c r="K47" i="1"/>
  <c r="K29" i="1"/>
  <c r="K9" i="1"/>
  <c r="K10" i="1" s="1"/>
  <c r="K11" i="1" s="1"/>
  <c r="J12" i="1"/>
  <c r="K30" i="1" l="1"/>
  <c r="K31" i="1" s="1"/>
  <c r="K32" i="1" s="1"/>
  <c r="K48" i="1"/>
  <c r="K49" i="1" s="1"/>
  <c r="K50" i="1" s="1"/>
  <c r="K22" i="1"/>
  <c r="K23" i="1" s="1"/>
  <c r="K42" i="1"/>
  <c r="K12" i="1"/>
  <c r="K33" i="1" l="1"/>
  <c r="K24" i="1"/>
  <c r="K51" i="1"/>
  <c r="J13" i="1"/>
  <c r="K13" i="1" l="1"/>
  <c r="K14" i="1" l="1"/>
  <c r="K15" i="1" s="1"/>
  <c r="J16" i="1" l="1"/>
  <c r="H56" i="1" l="1"/>
  <c r="G56" i="1" s="1"/>
  <c r="I56" i="1" l="1"/>
  <c r="J25" i="1" l="1"/>
  <c r="J34" i="1" l="1"/>
  <c r="J43" i="1" l="1"/>
  <c r="J52" i="1" l="1"/>
  <c r="H55" i="1" s="1"/>
  <c r="K55" i="1" s="1"/>
  <c r="I55" i="1" l="1"/>
</calcChain>
</file>

<file path=xl/sharedStrings.xml><?xml version="1.0" encoding="utf-8"?>
<sst xmlns="http://schemas.openxmlformats.org/spreadsheetml/2006/main" count="76" uniqueCount="43">
  <si>
    <t>Lunch Starts</t>
  </si>
  <si>
    <t>Lunch Ends</t>
  </si>
  <si>
    <t>Date</t>
  </si>
  <si>
    <t>Week Total</t>
  </si>
  <si>
    <t>Type of Work Performed</t>
  </si>
  <si>
    <t>Time In</t>
  </si>
  <si>
    <t>Time Out</t>
  </si>
  <si>
    <t>Fund</t>
  </si>
  <si>
    <t>Location</t>
  </si>
  <si>
    <t>Program</t>
  </si>
  <si>
    <t>Function</t>
  </si>
  <si>
    <t>Object</t>
  </si>
  <si>
    <t>Total Pay</t>
  </si>
  <si>
    <t>Hourly Rate</t>
  </si>
  <si>
    <t>Employee Signature</t>
  </si>
  <si>
    <t>Approved (Principal or Supervisor)</t>
  </si>
  <si>
    <t>District Approval (if necessary)</t>
  </si>
  <si>
    <t>Name</t>
  </si>
  <si>
    <t>Total Hours</t>
  </si>
  <si>
    <t xml:space="preserve">MON </t>
  </si>
  <si>
    <t xml:space="preserve">TUE </t>
  </si>
  <si>
    <t xml:space="preserve">WED </t>
  </si>
  <si>
    <t xml:space="preserve">THU </t>
  </si>
  <si>
    <t xml:space="preserve">FRI </t>
  </si>
  <si>
    <t>SAT</t>
  </si>
  <si>
    <t>SUN</t>
  </si>
  <si>
    <t>Location Where Work Was Performed (if different)</t>
  </si>
  <si>
    <r>
      <t>Head Custodian Signature (</t>
    </r>
    <r>
      <rPr>
        <b/>
        <sz val="8"/>
        <color theme="1"/>
        <rFont val="Arial Narrow"/>
        <family val="2"/>
      </rPr>
      <t>for Sweepers only</t>
    </r>
    <r>
      <rPr>
        <sz val="8"/>
        <color theme="1"/>
        <rFont val="Arial Narrow"/>
        <family val="2"/>
      </rPr>
      <t>)</t>
    </r>
  </si>
  <si>
    <t>Subtotal 1</t>
  </si>
  <si>
    <t>Subtotal 3</t>
  </si>
  <si>
    <t>Regular Pay</t>
  </si>
  <si>
    <t>Overtime Pay</t>
  </si>
  <si>
    <t>Regular Hrs</t>
  </si>
  <si>
    <t>Week #1</t>
  </si>
  <si>
    <t>Week #2</t>
  </si>
  <si>
    <t>Week #3</t>
  </si>
  <si>
    <t>Week #4</t>
  </si>
  <si>
    <t>Week #5</t>
  </si>
  <si>
    <t>CΛNYONS School District Timesheet</t>
  </si>
  <si>
    <t>Additional Hrs</t>
  </si>
  <si>
    <r>
      <rPr>
        <b/>
        <sz val="11"/>
        <color theme="1"/>
        <rFont val="Arial Narrow"/>
        <family val="2"/>
      </rPr>
      <t>HOME BASE</t>
    </r>
    <r>
      <rPr>
        <sz val="11"/>
        <color theme="1"/>
        <rFont val="Arial Narrow"/>
        <family val="2"/>
      </rPr>
      <t xml:space="preserve"> School or Department     </t>
    </r>
    <r>
      <rPr>
        <b/>
        <sz val="8"/>
        <color theme="1"/>
        <rFont val="Arial Narrow"/>
        <family val="2"/>
      </rPr>
      <t xml:space="preserve">(Where you </t>
    </r>
    <r>
      <rPr>
        <b/>
        <i/>
        <sz val="8"/>
        <color theme="1"/>
        <rFont val="Arial Narrow"/>
        <family val="2"/>
      </rPr>
      <t>normally</t>
    </r>
    <r>
      <rPr>
        <b/>
        <sz val="8"/>
        <color theme="1"/>
        <rFont val="Arial Narrow"/>
        <family val="2"/>
      </rPr>
      <t xml:space="preserve"> work)</t>
    </r>
  </si>
  <si>
    <t>Revised 5/12/2014</t>
  </si>
  <si>
    <t>Employee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</si>
</sst>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/d/yy;@"/>
    <numFmt numFmtId="165" formatCode="[$-409]h:mm\ AM/PM;@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2"/>
      <color theme="1"/>
      <name val="Arial Narrow"/>
      <family val="2"/>
    </font>
    <font>
      <sz val="9"/>
      <color theme="1"/>
      <name val="Arial Narrow"/>
      <family val="2"/>
    </font>
    <font>
      <b/>
      <sz val="9"/>
      <color theme="1"/>
      <name val="Arial Narrow"/>
      <family val="2"/>
    </font>
    <font>
      <b/>
      <sz val="24"/>
      <color theme="1"/>
      <name val="Arial Narrow"/>
      <family val="2"/>
    </font>
    <font>
      <sz val="10"/>
      <color theme="1"/>
      <name val="Arial Narrow"/>
      <family val="2"/>
    </font>
    <font>
      <b/>
      <sz val="11"/>
      <color theme="1"/>
      <name val="Arial Narrow"/>
      <family val="2"/>
    </font>
    <font>
      <sz val="5"/>
      <color theme="1"/>
      <name val="Arial Narrow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8"/>
      <color theme="1"/>
      <name val="Arial Narrow"/>
      <family val="2"/>
    </font>
    <font>
      <b/>
      <sz val="8"/>
      <color theme="1"/>
      <name val="Arial Narrow"/>
      <family val="2"/>
    </font>
    <font>
      <sz val="13"/>
      <color theme="1"/>
      <name val="Arial Narrow"/>
      <family val="2"/>
    </font>
    <font>
      <sz val="9"/>
      <name val="Arial Narrow"/>
      <family val="2"/>
    </font>
    <font>
      <b/>
      <sz val="9.25"/>
      <color theme="1"/>
      <name val="Arial Narrow"/>
      <family val="2"/>
    </font>
    <font>
      <sz val="11"/>
      <color theme="1"/>
      <name val="Calibri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2"/>
      <color theme="1"/>
      <name val="Calibri"/>
      <family val="2"/>
      <scheme val="minor"/>
    </font>
    <font>
      <b/>
      <i/>
      <sz val="8"/>
      <color theme="1"/>
      <name val="Arial Narrow"/>
      <family val="2"/>
    </font>
    <font>
      <sz val="8"/>
      <color rgb="FF000000"/>
      <name val="Tahoma"/>
      <family val="2"/>
    </font>
    <font>
      <b/>
      <i/>
      <sz val="22"/>
      <color theme="1"/>
      <name val="Castellar"/>
      <family val="1"/>
    </font>
    <font>
      <b/>
      <sz val="13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1" fillId="0" borderId="0"/>
  </cellStyleXfs>
  <cellXfs count="89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1" fillId="0" borderId="0" xfId="0" applyFont="1" applyAlignment="1"/>
    <xf numFmtId="0" fontId="3" fillId="0" borderId="0" xfId="0" applyFont="1"/>
    <xf numFmtId="0" fontId="4" fillId="0" borderId="0" xfId="0" applyFont="1" applyAlignment="1">
      <alignment horizontal="center"/>
    </xf>
    <xf numFmtId="0" fontId="3" fillId="0" borderId="1" xfId="0" applyFont="1" applyBorder="1"/>
    <xf numFmtId="164" fontId="3" fillId="0" borderId="0" xfId="0" applyNumberFormat="1" applyFont="1"/>
    <xf numFmtId="0" fontId="4" fillId="0" borderId="0" xfId="0" applyFont="1" applyAlignment="1">
      <alignment horizontal="right"/>
    </xf>
    <xf numFmtId="0" fontId="3" fillId="0" borderId="0" xfId="0" applyFont="1" applyBorder="1"/>
    <xf numFmtId="0" fontId="3" fillId="0" borderId="2" xfId="0" applyFont="1" applyBorder="1"/>
    <xf numFmtId="164" fontId="3" fillId="0" borderId="2" xfId="0" applyNumberFormat="1" applyFont="1" applyBorder="1"/>
    <xf numFmtId="0" fontId="2" fillId="0" borderId="0" xfId="0" applyFont="1" applyAlignment="1">
      <alignment horizontal="right"/>
    </xf>
    <xf numFmtId="164" fontId="3" fillId="0" borderId="0" xfId="0" applyNumberFormat="1" applyFont="1" applyAlignment="1">
      <alignment horizontal="center"/>
    </xf>
    <xf numFmtId="0" fontId="3" fillId="0" borderId="0" xfId="0" applyFont="1" applyBorder="1" applyAlignment="1">
      <alignment horizontal="center"/>
    </xf>
    <xf numFmtId="0" fontId="4" fillId="0" borderId="2" xfId="0" applyFont="1" applyBorder="1" applyAlignment="1">
      <alignment horizontal="right"/>
    </xf>
    <xf numFmtId="0" fontId="1" fillId="0" borderId="0" xfId="0" applyFont="1" applyAlignment="1">
      <alignment horizontal="centerContinuous"/>
    </xf>
    <xf numFmtId="164" fontId="1" fillId="0" borderId="0" xfId="0" applyNumberFormat="1" applyFont="1" applyAlignment="1">
      <alignment horizontal="centerContinuous"/>
    </xf>
    <xf numFmtId="0" fontId="5" fillId="0" borderId="0" xfId="0" applyFont="1" applyAlignment="1">
      <alignment horizontal="centerContinuous" vertical="center"/>
    </xf>
    <xf numFmtId="165" fontId="11" fillId="0" borderId="0" xfId="3" applyNumberFormat="1"/>
    <xf numFmtId="0" fontId="11" fillId="0" borderId="0" xfId="3"/>
    <xf numFmtId="18" fontId="11" fillId="0" borderId="0" xfId="3" applyNumberFormat="1"/>
    <xf numFmtId="2" fontId="12" fillId="0" borderId="7" xfId="0" applyNumberFormat="1" applyFont="1" applyFill="1" applyBorder="1" applyAlignment="1" applyProtection="1">
      <alignment horizontal="center"/>
      <protection hidden="1"/>
    </xf>
    <xf numFmtId="0" fontId="13" fillId="0" borderId="0" xfId="0" applyFont="1" applyAlignment="1">
      <alignment vertical="top"/>
    </xf>
    <xf numFmtId="2" fontId="3" fillId="0" borderId="5" xfId="0" applyNumberFormat="1" applyFont="1" applyFill="1" applyBorder="1" applyAlignment="1">
      <alignment horizontal="center"/>
    </xf>
    <xf numFmtId="43" fontId="3" fillId="0" borderId="0" xfId="1" applyFont="1"/>
    <xf numFmtId="18" fontId="3" fillId="0" borderId="0" xfId="0" applyNumberFormat="1" applyFont="1"/>
    <xf numFmtId="18" fontId="16" fillId="0" borderId="0" xfId="0" applyNumberFormat="1" applyFont="1"/>
    <xf numFmtId="43" fontId="1" fillId="0" borderId="0" xfId="1" applyFont="1"/>
    <xf numFmtId="164" fontId="17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right"/>
    </xf>
    <xf numFmtId="44" fontId="1" fillId="0" borderId="3" xfId="2" applyFont="1" applyBorder="1" applyAlignment="1">
      <alignment horizontal="center"/>
    </xf>
    <xf numFmtId="44" fontId="7" fillId="0" borderId="1" xfId="0" applyNumberFormat="1" applyFont="1" applyBorder="1" applyAlignment="1">
      <alignment horizontal="right"/>
    </xf>
    <xf numFmtId="44" fontId="2" fillId="0" borderId="1" xfId="0" applyNumberFormat="1" applyFont="1" applyBorder="1" applyAlignment="1">
      <alignment horizontal="right"/>
    </xf>
    <xf numFmtId="2" fontId="1" fillId="0" borderId="1" xfId="0" applyNumberFormat="1" applyFont="1" applyBorder="1" applyAlignment="1">
      <alignment horizontal="center"/>
    </xf>
    <xf numFmtId="0" fontId="8" fillId="0" borderId="0" xfId="0" applyFont="1" applyAlignment="1">
      <alignment horizontal="centerContinuous"/>
    </xf>
    <xf numFmtId="43" fontId="18" fillId="0" borderId="0" xfId="1" applyFont="1"/>
    <xf numFmtId="2" fontId="19" fillId="0" borderId="1" xfId="0" applyNumberFormat="1" applyFont="1" applyFill="1" applyBorder="1" applyAlignment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44" fontId="1" fillId="0" borderId="3" xfId="2" applyFont="1" applyBorder="1" applyAlignment="1" applyProtection="1">
      <alignment horizontal="center"/>
      <protection locked="0"/>
    </xf>
    <xf numFmtId="0" fontId="0" fillId="0" borderId="10" xfId="0" applyBorder="1" applyAlignment="1"/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49" fontId="3" fillId="0" borderId="15" xfId="0" applyNumberFormat="1" applyFont="1" applyBorder="1" applyAlignment="1" applyProtection="1">
      <alignment horizontal="center" vertical="center"/>
      <protection locked="0"/>
    </xf>
    <xf numFmtId="49" fontId="3" fillId="0" borderId="14" xfId="0" applyNumberFormat="1" applyFont="1" applyBorder="1" applyAlignment="1" applyProtection="1">
      <alignment horizontal="center" vertical="center"/>
      <protection locked="0"/>
    </xf>
    <xf numFmtId="49" fontId="3" fillId="0" borderId="16" xfId="0" applyNumberFormat="1" applyFont="1" applyBorder="1" applyAlignment="1" applyProtection="1">
      <alignment horizontal="center" vertical="center"/>
      <protection locked="0"/>
    </xf>
    <xf numFmtId="165" fontId="20" fillId="0" borderId="1" xfId="0" applyNumberFormat="1" applyFont="1" applyBorder="1" applyAlignment="1" applyProtection="1">
      <alignment horizontal="center"/>
      <protection locked="0"/>
    </xf>
    <xf numFmtId="2" fontId="23" fillId="0" borderId="7" xfId="0" applyNumberFormat="1" applyFont="1" applyFill="1" applyBorder="1" applyAlignment="1" applyProtection="1">
      <alignment horizontal="center"/>
      <protection hidden="1"/>
    </xf>
    <xf numFmtId="2" fontId="3" fillId="0" borderId="0" xfId="0" applyNumberFormat="1" applyFont="1"/>
    <xf numFmtId="43" fontId="3" fillId="0" borderId="0" xfId="1" applyNumberFormat="1" applyFont="1"/>
    <xf numFmtId="2" fontId="23" fillId="0" borderId="1" xfId="0" applyNumberFormat="1" applyFont="1" applyFill="1" applyBorder="1" applyAlignment="1" applyProtection="1">
      <alignment horizontal="center"/>
      <protection hidden="1"/>
    </xf>
    <xf numFmtId="0" fontId="15" fillId="0" borderId="0" xfId="0" applyFont="1" applyAlignment="1">
      <alignment horizontal="centerContinuous"/>
    </xf>
    <xf numFmtId="0" fontId="13" fillId="0" borderId="0" xfId="0" applyFont="1" applyAlignment="1">
      <alignment horizontal="centerContinuous"/>
    </xf>
    <xf numFmtId="164" fontId="27" fillId="0" borderId="0" xfId="0" applyNumberFormat="1" applyFont="1" applyAlignment="1">
      <alignment horizontal="centerContinuous"/>
    </xf>
    <xf numFmtId="0" fontId="28" fillId="0" borderId="0" xfId="0" applyFont="1" applyAlignment="1">
      <alignment horizontal="centerContinuous" vertical="center"/>
    </xf>
    <xf numFmtId="0" fontId="1" fillId="0" borderId="0" xfId="0" applyFont="1" applyBorder="1" applyAlignment="1" applyProtection="1">
      <alignment horizontal="center"/>
    </xf>
    <xf numFmtId="0" fontId="4" fillId="0" borderId="6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 vertical="center" wrapText="1"/>
    </xf>
    <xf numFmtId="0" fontId="0" fillId="0" borderId="5" xfId="0" applyBorder="1" applyAlignment="1"/>
    <xf numFmtId="0" fontId="2" fillId="0" borderId="3" xfId="0" applyFont="1" applyBorder="1" applyAlignment="1" applyProtection="1">
      <alignment horizontal="center" vertical="center"/>
      <protection locked="0"/>
    </xf>
    <xf numFmtId="0" fontId="24" fillId="0" borderId="5" xfId="0" applyFont="1" applyBorder="1" applyAlignment="1" applyProtection="1">
      <protection locked="0"/>
    </xf>
    <xf numFmtId="0" fontId="3" fillId="0" borderId="3" xfId="0" applyFont="1" applyBorder="1" applyAlignment="1" applyProtection="1">
      <alignment horizontal="center"/>
      <protection locked="0"/>
    </xf>
    <xf numFmtId="0" fontId="3" fillId="0" borderId="5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2" fillId="0" borderId="9" xfId="0" applyFont="1" applyBorder="1" applyAlignment="1" applyProtection="1">
      <alignment horizontal="center"/>
      <protection locked="0"/>
    </xf>
    <xf numFmtId="0" fontId="22" fillId="0" borderId="7" xfId="0" applyFont="1" applyBorder="1" applyAlignment="1" applyProtection="1">
      <alignment horizontal="center"/>
      <protection locked="0"/>
    </xf>
    <xf numFmtId="0" fontId="22" fillId="0" borderId="8" xfId="0" applyFont="1" applyBorder="1" applyAlignment="1" applyProtection="1">
      <alignment horizontal="center"/>
      <protection locked="0"/>
    </xf>
    <xf numFmtId="0" fontId="15" fillId="0" borderId="0" xfId="0" applyFont="1" applyAlignment="1" applyProtection="1">
      <alignment horizontal="left"/>
    </xf>
    <xf numFmtId="49" fontId="21" fillId="0" borderId="2" xfId="0" applyNumberFormat="1" applyFont="1" applyBorder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center" wrapText="1"/>
    </xf>
    <xf numFmtId="0" fontId="0" fillId="0" borderId="0" xfId="0" applyAlignment="1" applyProtection="1">
      <alignment horizontal="center"/>
    </xf>
    <xf numFmtId="0" fontId="2" fillId="0" borderId="1" xfId="0" applyFont="1" applyBorder="1" applyAlignment="1" applyProtection="1">
      <alignment horizontal="center" vertical="center"/>
      <protection locked="0"/>
    </xf>
    <xf numFmtId="0" fontId="17" fillId="0" borderId="3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/>
    </xf>
    <xf numFmtId="0" fontId="0" fillId="0" borderId="0" xfId="0" applyFont="1" applyAlignment="1"/>
    <xf numFmtId="44" fontId="7" fillId="0" borderId="0" xfId="2" applyFont="1" applyBorder="1" applyAlignment="1">
      <alignment horizontal="center" vertical="center"/>
    </xf>
    <xf numFmtId="0" fontId="10" fillId="0" borderId="0" xfId="0" applyFont="1" applyAlignment="1"/>
  </cellXfs>
  <cellStyles count="4">
    <cellStyle name="Comma" xfId="1" builtinId="3"/>
    <cellStyle name="Currency" xfId="2" builtinId="4"/>
    <cellStyle name="Normal" xfId="0" builtinId="0"/>
    <cellStyle name="Normal 2" xfId="3"/>
  </cellStyles>
  <dxfs count="3">
    <dxf>
      <fill>
        <patternFill>
          <bgColor rgb="FF8371CD"/>
        </patternFill>
      </fill>
    </dxf>
    <dxf>
      <fill>
        <patternFill>
          <bgColor rgb="FF8371CD"/>
        </patternFill>
      </fill>
    </dxf>
    <dxf>
      <font>
        <color auto="1"/>
      </font>
      <fill>
        <patternFill>
          <bgColor rgb="FF8371CD"/>
        </patternFill>
      </fill>
    </dxf>
  </dxfs>
  <tableStyles count="0" defaultTableStyle="TableStyleMedium9" defaultPivotStyle="PivotStyleLight16"/>
  <colors>
    <mruColors>
      <color rgb="FF8371C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66675</xdr:colOff>
          <xdr:row>0</xdr:row>
          <xdr:rowOff>190500</xdr:rowOff>
        </xdr:from>
        <xdr:to>
          <xdr:col>2</xdr:col>
          <xdr:colOff>981075</xdr:colOff>
          <xdr:row>2</xdr:row>
          <xdr:rowOff>38100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YES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506480</xdr:colOff>
      <xdr:row>56</xdr:row>
      <xdr:rowOff>0</xdr:rowOff>
    </xdr:from>
    <xdr:to>
      <xdr:col>5</xdr:col>
      <xdr:colOff>83652</xdr:colOff>
      <xdr:row>58</xdr:row>
      <xdr:rowOff>85725</xdr:rowOff>
    </xdr:to>
    <xdr:pic>
      <xdr:nvPicPr>
        <xdr:cNvPr id="3" name="Picture 2" descr="logo color-horiz-slogan-02.png"/>
        <xdr:cNvPicPr/>
      </xdr:nvPicPr>
      <xdr:blipFill>
        <a:blip xmlns:r="http://schemas.openxmlformats.org/officeDocument/2006/relationships" r:embed="rId1" cstate="print"/>
        <a:srcRect r="63462"/>
        <a:stretch>
          <a:fillRect/>
        </a:stretch>
      </xdr:blipFill>
      <xdr:spPr>
        <a:xfrm>
          <a:off x="3355697" y="10982739"/>
          <a:ext cx="695325" cy="483290"/>
        </a:xfrm>
        <a:prstGeom prst="rect">
          <a:avLst/>
        </a:prstGeom>
      </xdr:spPr>
    </xdr:pic>
    <xdr:clientData/>
  </xdr:twoCellAnchor>
  <xdr:twoCellAnchor editAs="oneCell">
    <xdr:from>
      <xdr:col>10</xdr:col>
      <xdr:colOff>132521</xdr:colOff>
      <xdr:row>0</xdr:row>
      <xdr:rowOff>41414</xdr:rowOff>
    </xdr:from>
    <xdr:to>
      <xdr:col>10</xdr:col>
      <xdr:colOff>505238</xdr:colOff>
      <xdr:row>0</xdr:row>
      <xdr:rowOff>306457</xdr:rowOff>
    </xdr:to>
    <xdr:pic>
      <xdr:nvPicPr>
        <xdr:cNvPr id="4" name="Picture 3" descr="logo color-horiz-slogan-02.png"/>
        <xdr:cNvPicPr/>
      </xdr:nvPicPr>
      <xdr:blipFill>
        <a:blip xmlns:r="http://schemas.openxmlformats.org/officeDocument/2006/relationships" r:embed="rId1" cstate="print"/>
        <a:srcRect r="63462"/>
        <a:stretch>
          <a:fillRect/>
        </a:stretch>
      </xdr:blipFill>
      <xdr:spPr>
        <a:xfrm>
          <a:off x="7288695" y="41414"/>
          <a:ext cx="372717" cy="265043"/>
        </a:xfrm>
        <a:prstGeom prst="rect">
          <a:avLst/>
        </a:prstGeom>
      </xdr:spPr>
    </xdr:pic>
    <xdr:clientData/>
  </xdr:twoCellAnchor>
  <xdr:twoCellAnchor editAs="oneCell">
    <xdr:from>
      <xdr:col>0</xdr:col>
      <xdr:colOff>248478</xdr:colOff>
      <xdr:row>0</xdr:row>
      <xdr:rowOff>41413</xdr:rowOff>
    </xdr:from>
    <xdr:to>
      <xdr:col>1</xdr:col>
      <xdr:colOff>107673</xdr:colOff>
      <xdr:row>0</xdr:row>
      <xdr:rowOff>306456</xdr:rowOff>
    </xdr:to>
    <xdr:pic>
      <xdr:nvPicPr>
        <xdr:cNvPr id="5" name="Picture 4" descr="logo color-horiz-slogan-02.png"/>
        <xdr:cNvPicPr/>
      </xdr:nvPicPr>
      <xdr:blipFill>
        <a:blip xmlns:r="http://schemas.openxmlformats.org/officeDocument/2006/relationships" r:embed="rId1" cstate="print"/>
        <a:srcRect r="63462"/>
        <a:stretch>
          <a:fillRect/>
        </a:stretch>
      </xdr:blipFill>
      <xdr:spPr>
        <a:xfrm>
          <a:off x="248478" y="41413"/>
          <a:ext cx="372717" cy="2650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143"/>
  <sheetViews>
    <sheetView workbookViewId="0">
      <selection activeCell="H16" sqref="H16"/>
    </sheetView>
  </sheetViews>
  <sheetFormatPr defaultColWidth="8.85546875" defaultRowHeight="12.75" x14ac:dyDescent="0.2"/>
  <cols>
    <col min="1" max="1" width="18.42578125" style="22" customWidth="1"/>
    <col min="2" max="2" width="8.85546875" style="22"/>
    <col min="3" max="3" width="19.42578125" style="22" customWidth="1"/>
    <col min="4" max="255" width="8.85546875" style="22"/>
    <col min="256" max="256" width="18.42578125" style="22" customWidth="1"/>
    <col min="257" max="257" width="8.85546875" style="22"/>
    <col min="258" max="258" width="19.42578125" style="22" customWidth="1"/>
    <col min="259" max="511" width="8.85546875" style="22"/>
    <col min="512" max="512" width="18.42578125" style="22" customWidth="1"/>
    <col min="513" max="513" width="8.85546875" style="22"/>
    <col min="514" max="514" width="19.42578125" style="22" customWidth="1"/>
    <col min="515" max="767" width="8.85546875" style="22"/>
    <col min="768" max="768" width="18.42578125" style="22" customWidth="1"/>
    <col min="769" max="769" width="8.85546875" style="22"/>
    <col min="770" max="770" width="19.42578125" style="22" customWidth="1"/>
    <col min="771" max="1023" width="8.85546875" style="22"/>
    <col min="1024" max="1024" width="18.42578125" style="22" customWidth="1"/>
    <col min="1025" max="1025" width="8.85546875" style="22"/>
    <col min="1026" max="1026" width="19.42578125" style="22" customWidth="1"/>
    <col min="1027" max="1279" width="8.85546875" style="22"/>
    <col min="1280" max="1280" width="18.42578125" style="22" customWidth="1"/>
    <col min="1281" max="1281" width="8.85546875" style="22"/>
    <col min="1282" max="1282" width="19.42578125" style="22" customWidth="1"/>
    <col min="1283" max="1535" width="8.85546875" style="22"/>
    <col min="1536" max="1536" width="18.42578125" style="22" customWidth="1"/>
    <col min="1537" max="1537" width="8.85546875" style="22"/>
    <col min="1538" max="1538" width="19.42578125" style="22" customWidth="1"/>
    <col min="1539" max="1791" width="8.85546875" style="22"/>
    <col min="1792" max="1792" width="18.42578125" style="22" customWidth="1"/>
    <col min="1793" max="1793" width="8.85546875" style="22"/>
    <col min="1794" max="1794" width="19.42578125" style="22" customWidth="1"/>
    <col min="1795" max="2047" width="8.85546875" style="22"/>
    <col min="2048" max="2048" width="18.42578125" style="22" customWidth="1"/>
    <col min="2049" max="2049" width="8.85546875" style="22"/>
    <col min="2050" max="2050" width="19.42578125" style="22" customWidth="1"/>
    <col min="2051" max="2303" width="8.85546875" style="22"/>
    <col min="2304" max="2304" width="18.42578125" style="22" customWidth="1"/>
    <col min="2305" max="2305" width="8.85546875" style="22"/>
    <col min="2306" max="2306" width="19.42578125" style="22" customWidth="1"/>
    <col min="2307" max="2559" width="8.85546875" style="22"/>
    <col min="2560" max="2560" width="18.42578125" style="22" customWidth="1"/>
    <col min="2561" max="2561" width="8.85546875" style="22"/>
    <col min="2562" max="2562" width="19.42578125" style="22" customWidth="1"/>
    <col min="2563" max="2815" width="8.85546875" style="22"/>
    <col min="2816" max="2816" width="18.42578125" style="22" customWidth="1"/>
    <col min="2817" max="2817" width="8.85546875" style="22"/>
    <col min="2818" max="2818" width="19.42578125" style="22" customWidth="1"/>
    <col min="2819" max="3071" width="8.85546875" style="22"/>
    <col min="3072" max="3072" width="18.42578125" style="22" customWidth="1"/>
    <col min="3073" max="3073" width="8.85546875" style="22"/>
    <col min="3074" max="3074" width="19.42578125" style="22" customWidth="1"/>
    <col min="3075" max="3327" width="8.85546875" style="22"/>
    <col min="3328" max="3328" width="18.42578125" style="22" customWidth="1"/>
    <col min="3329" max="3329" width="8.85546875" style="22"/>
    <col min="3330" max="3330" width="19.42578125" style="22" customWidth="1"/>
    <col min="3331" max="3583" width="8.85546875" style="22"/>
    <col min="3584" max="3584" width="18.42578125" style="22" customWidth="1"/>
    <col min="3585" max="3585" width="8.85546875" style="22"/>
    <col min="3586" max="3586" width="19.42578125" style="22" customWidth="1"/>
    <col min="3587" max="3839" width="8.85546875" style="22"/>
    <col min="3840" max="3840" width="18.42578125" style="22" customWidth="1"/>
    <col min="3841" max="3841" width="8.85546875" style="22"/>
    <col min="3842" max="3842" width="19.42578125" style="22" customWidth="1"/>
    <col min="3843" max="4095" width="8.85546875" style="22"/>
    <col min="4096" max="4096" width="18.42578125" style="22" customWidth="1"/>
    <col min="4097" max="4097" width="8.85546875" style="22"/>
    <col min="4098" max="4098" width="19.42578125" style="22" customWidth="1"/>
    <col min="4099" max="4351" width="8.85546875" style="22"/>
    <col min="4352" max="4352" width="18.42578125" style="22" customWidth="1"/>
    <col min="4353" max="4353" width="8.85546875" style="22"/>
    <col min="4354" max="4354" width="19.42578125" style="22" customWidth="1"/>
    <col min="4355" max="4607" width="8.85546875" style="22"/>
    <col min="4608" max="4608" width="18.42578125" style="22" customWidth="1"/>
    <col min="4609" max="4609" width="8.85546875" style="22"/>
    <col min="4610" max="4610" width="19.42578125" style="22" customWidth="1"/>
    <col min="4611" max="4863" width="8.85546875" style="22"/>
    <col min="4864" max="4864" width="18.42578125" style="22" customWidth="1"/>
    <col min="4865" max="4865" width="8.85546875" style="22"/>
    <col min="4866" max="4866" width="19.42578125" style="22" customWidth="1"/>
    <col min="4867" max="5119" width="8.85546875" style="22"/>
    <col min="5120" max="5120" width="18.42578125" style="22" customWidth="1"/>
    <col min="5121" max="5121" width="8.85546875" style="22"/>
    <col min="5122" max="5122" width="19.42578125" style="22" customWidth="1"/>
    <col min="5123" max="5375" width="8.85546875" style="22"/>
    <col min="5376" max="5376" width="18.42578125" style="22" customWidth="1"/>
    <col min="5377" max="5377" width="8.85546875" style="22"/>
    <col min="5378" max="5378" width="19.42578125" style="22" customWidth="1"/>
    <col min="5379" max="5631" width="8.85546875" style="22"/>
    <col min="5632" max="5632" width="18.42578125" style="22" customWidth="1"/>
    <col min="5633" max="5633" width="8.85546875" style="22"/>
    <col min="5634" max="5634" width="19.42578125" style="22" customWidth="1"/>
    <col min="5635" max="5887" width="8.85546875" style="22"/>
    <col min="5888" max="5888" width="18.42578125" style="22" customWidth="1"/>
    <col min="5889" max="5889" width="8.85546875" style="22"/>
    <col min="5890" max="5890" width="19.42578125" style="22" customWidth="1"/>
    <col min="5891" max="6143" width="8.85546875" style="22"/>
    <col min="6144" max="6144" width="18.42578125" style="22" customWidth="1"/>
    <col min="6145" max="6145" width="8.85546875" style="22"/>
    <col min="6146" max="6146" width="19.42578125" style="22" customWidth="1"/>
    <col min="6147" max="6399" width="8.85546875" style="22"/>
    <col min="6400" max="6400" width="18.42578125" style="22" customWidth="1"/>
    <col min="6401" max="6401" width="8.85546875" style="22"/>
    <col min="6402" max="6402" width="19.42578125" style="22" customWidth="1"/>
    <col min="6403" max="6655" width="8.85546875" style="22"/>
    <col min="6656" max="6656" width="18.42578125" style="22" customWidth="1"/>
    <col min="6657" max="6657" width="8.85546875" style="22"/>
    <col min="6658" max="6658" width="19.42578125" style="22" customWidth="1"/>
    <col min="6659" max="6911" width="8.85546875" style="22"/>
    <col min="6912" max="6912" width="18.42578125" style="22" customWidth="1"/>
    <col min="6913" max="6913" width="8.85546875" style="22"/>
    <col min="6914" max="6914" width="19.42578125" style="22" customWidth="1"/>
    <col min="6915" max="7167" width="8.85546875" style="22"/>
    <col min="7168" max="7168" width="18.42578125" style="22" customWidth="1"/>
    <col min="7169" max="7169" width="8.85546875" style="22"/>
    <col min="7170" max="7170" width="19.42578125" style="22" customWidth="1"/>
    <col min="7171" max="7423" width="8.85546875" style="22"/>
    <col min="7424" max="7424" width="18.42578125" style="22" customWidth="1"/>
    <col min="7425" max="7425" width="8.85546875" style="22"/>
    <col min="7426" max="7426" width="19.42578125" style="22" customWidth="1"/>
    <col min="7427" max="7679" width="8.85546875" style="22"/>
    <col min="7680" max="7680" width="18.42578125" style="22" customWidth="1"/>
    <col min="7681" max="7681" width="8.85546875" style="22"/>
    <col min="7682" max="7682" width="19.42578125" style="22" customWidth="1"/>
    <col min="7683" max="7935" width="8.85546875" style="22"/>
    <col min="7936" max="7936" width="18.42578125" style="22" customWidth="1"/>
    <col min="7937" max="7937" width="8.85546875" style="22"/>
    <col min="7938" max="7938" width="19.42578125" style="22" customWidth="1"/>
    <col min="7939" max="8191" width="8.85546875" style="22"/>
    <col min="8192" max="8192" width="18.42578125" style="22" customWidth="1"/>
    <col min="8193" max="8193" width="8.85546875" style="22"/>
    <col min="8194" max="8194" width="19.42578125" style="22" customWidth="1"/>
    <col min="8195" max="8447" width="8.85546875" style="22"/>
    <col min="8448" max="8448" width="18.42578125" style="22" customWidth="1"/>
    <col min="8449" max="8449" width="8.85546875" style="22"/>
    <col min="8450" max="8450" width="19.42578125" style="22" customWidth="1"/>
    <col min="8451" max="8703" width="8.85546875" style="22"/>
    <col min="8704" max="8704" width="18.42578125" style="22" customWidth="1"/>
    <col min="8705" max="8705" width="8.85546875" style="22"/>
    <col min="8706" max="8706" width="19.42578125" style="22" customWidth="1"/>
    <col min="8707" max="8959" width="8.85546875" style="22"/>
    <col min="8960" max="8960" width="18.42578125" style="22" customWidth="1"/>
    <col min="8961" max="8961" width="8.85546875" style="22"/>
    <col min="8962" max="8962" width="19.42578125" style="22" customWidth="1"/>
    <col min="8963" max="9215" width="8.85546875" style="22"/>
    <col min="9216" max="9216" width="18.42578125" style="22" customWidth="1"/>
    <col min="9217" max="9217" width="8.85546875" style="22"/>
    <col min="9218" max="9218" width="19.42578125" style="22" customWidth="1"/>
    <col min="9219" max="9471" width="8.85546875" style="22"/>
    <col min="9472" max="9472" width="18.42578125" style="22" customWidth="1"/>
    <col min="9473" max="9473" width="8.85546875" style="22"/>
    <col min="9474" max="9474" width="19.42578125" style="22" customWidth="1"/>
    <col min="9475" max="9727" width="8.85546875" style="22"/>
    <col min="9728" max="9728" width="18.42578125" style="22" customWidth="1"/>
    <col min="9729" max="9729" width="8.85546875" style="22"/>
    <col min="9730" max="9730" width="19.42578125" style="22" customWidth="1"/>
    <col min="9731" max="9983" width="8.85546875" style="22"/>
    <col min="9984" max="9984" width="18.42578125" style="22" customWidth="1"/>
    <col min="9985" max="9985" width="8.85546875" style="22"/>
    <col min="9986" max="9986" width="19.42578125" style="22" customWidth="1"/>
    <col min="9987" max="10239" width="8.85546875" style="22"/>
    <col min="10240" max="10240" width="18.42578125" style="22" customWidth="1"/>
    <col min="10241" max="10241" width="8.85546875" style="22"/>
    <col min="10242" max="10242" width="19.42578125" style="22" customWidth="1"/>
    <col min="10243" max="10495" width="8.85546875" style="22"/>
    <col min="10496" max="10496" width="18.42578125" style="22" customWidth="1"/>
    <col min="10497" max="10497" width="8.85546875" style="22"/>
    <col min="10498" max="10498" width="19.42578125" style="22" customWidth="1"/>
    <col min="10499" max="10751" width="8.85546875" style="22"/>
    <col min="10752" max="10752" width="18.42578125" style="22" customWidth="1"/>
    <col min="10753" max="10753" width="8.85546875" style="22"/>
    <col min="10754" max="10754" width="19.42578125" style="22" customWidth="1"/>
    <col min="10755" max="11007" width="8.85546875" style="22"/>
    <col min="11008" max="11008" width="18.42578125" style="22" customWidth="1"/>
    <col min="11009" max="11009" width="8.85546875" style="22"/>
    <col min="11010" max="11010" width="19.42578125" style="22" customWidth="1"/>
    <col min="11011" max="11263" width="8.85546875" style="22"/>
    <col min="11264" max="11264" width="18.42578125" style="22" customWidth="1"/>
    <col min="11265" max="11265" width="8.85546875" style="22"/>
    <col min="11266" max="11266" width="19.42578125" style="22" customWidth="1"/>
    <col min="11267" max="11519" width="8.85546875" style="22"/>
    <col min="11520" max="11520" width="18.42578125" style="22" customWidth="1"/>
    <col min="11521" max="11521" width="8.85546875" style="22"/>
    <col min="11522" max="11522" width="19.42578125" style="22" customWidth="1"/>
    <col min="11523" max="11775" width="8.85546875" style="22"/>
    <col min="11776" max="11776" width="18.42578125" style="22" customWidth="1"/>
    <col min="11777" max="11777" width="8.85546875" style="22"/>
    <col min="11778" max="11778" width="19.42578125" style="22" customWidth="1"/>
    <col min="11779" max="12031" width="8.85546875" style="22"/>
    <col min="12032" max="12032" width="18.42578125" style="22" customWidth="1"/>
    <col min="12033" max="12033" width="8.85546875" style="22"/>
    <col min="12034" max="12034" width="19.42578125" style="22" customWidth="1"/>
    <col min="12035" max="12287" width="8.85546875" style="22"/>
    <col min="12288" max="12288" width="18.42578125" style="22" customWidth="1"/>
    <col min="12289" max="12289" width="8.85546875" style="22"/>
    <col min="12290" max="12290" width="19.42578125" style="22" customWidth="1"/>
    <col min="12291" max="12543" width="8.85546875" style="22"/>
    <col min="12544" max="12544" width="18.42578125" style="22" customWidth="1"/>
    <col min="12545" max="12545" width="8.85546875" style="22"/>
    <col min="12546" max="12546" width="19.42578125" style="22" customWidth="1"/>
    <col min="12547" max="12799" width="8.85546875" style="22"/>
    <col min="12800" max="12800" width="18.42578125" style="22" customWidth="1"/>
    <col min="12801" max="12801" width="8.85546875" style="22"/>
    <col min="12802" max="12802" width="19.42578125" style="22" customWidth="1"/>
    <col min="12803" max="13055" width="8.85546875" style="22"/>
    <col min="13056" max="13056" width="18.42578125" style="22" customWidth="1"/>
    <col min="13057" max="13057" width="8.85546875" style="22"/>
    <col min="13058" max="13058" width="19.42578125" style="22" customWidth="1"/>
    <col min="13059" max="13311" width="8.85546875" style="22"/>
    <col min="13312" max="13312" width="18.42578125" style="22" customWidth="1"/>
    <col min="13313" max="13313" width="8.85546875" style="22"/>
    <col min="13314" max="13314" width="19.42578125" style="22" customWidth="1"/>
    <col min="13315" max="13567" width="8.85546875" style="22"/>
    <col min="13568" max="13568" width="18.42578125" style="22" customWidth="1"/>
    <col min="13569" max="13569" width="8.85546875" style="22"/>
    <col min="13570" max="13570" width="19.42578125" style="22" customWidth="1"/>
    <col min="13571" max="13823" width="8.85546875" style="22"/>
    <col min="13824" max="13824" width="18.42578125" style="22" customWidth="1"/>
    <col min="13825" max="13825" width="8.85546875" style="22"/>
    <col min="13826" max="13826" width="19.42578125" style="22" customWidth="1"/>
    <col min="13827" max="14079" width="8.85546875" style="22"/>
    <col min="14080" max="14080" width="18.42578125" style="22" customWidth="1"/>
    <col min="14081" max="14081" width="8.85546875" style="22"/>
    <col min="14082" max="14082" width="19.42578125" style="22" customWidth="1"/>
    <col min="14083" max="14335" width="8.85546875" style="22"/>
    <col min="14336" max="14336" width="18.42578125" style="22" customWidth="1"/>
    <col min="14337" max="14337" width="8.85546875" style="22"/>
    <col min="14338" max="14338" width="19.42578125" style="22" customWidth="1"/>
    <col min="14339" max="14591" width="8.85546875" style="22"/>
    <col min="14592" max="14592" width="18.42578125" style="22" customWidth="1"/>
    <col min="14593" max="14593" width="8.85546875" style="22"/>
    <col min="14594" max="14594" width="19.42578125" style="22" customWidth="1"/>
    <col min="14595" max="14847" width="8.85546875" style="22"/>
    <col min="14848" max="14848" width="18.42578125" style="22" customWidth="1"/>
    <col min="14849" max="14849" width="8.85546875" style="22"/>
    <col min="14850" max="14850" width="19.42578125" style="22" customWidth="1"/>
    <col min="14851" max="15103" width="8.85546875" style="22"/>
    <col min="15104" max="15104" width="18.42578125" style="22" customWidth="1"/>
    <col min="15105" max="15105" width="8.85546875" style="22"/>
    <col min="15106" max="15106" width="19.42578125" style="22" customWidth="1"/>
    <col min="15107" max="15359" width="8.85546875" style="22"/>
    <col min="15360" max="15360" width="18.42578125" style="22" customWidth="1"/>
    <col min="15361" max="15361" width="8.85546875" style="22"/>
    <col min="15362" max="15362" width="19.42578125" style="22" customWidth="1"/>
    <col min="15363" max="15615" width="8.85546875" style="22"/>
    <col min="15616" max="15616" width="18.42578125" style="22" customWidth="1"/>
    <col min="15617" max="15617" width="8.85546875" style="22"/>
    <col min="15618" max="15618" width="19.42578125" style="22" customWidth="1"/>
    <col min="15619" max="15871" width="8.85546875" style="22"/>
    <col min="15872" max="15872" width="18.42578125" style="22" customWidth="1"/>
    <col min="15873" max="15873" width="8.85546875" style="22"/>
    <col min="15874" max="15874" width="19.42578125" style="22" customWidth="1"/>
    <col min="15875" max="16127" width="8.85546875" style="22"/>
    <col min="16128" max="16128" width="18.42578125" style="22" customWidth="1"/>
    <col min="16129" max="16129" width="8.85546875" style="22"/>
    <col min="16130" max="16130" width="19.42578125" style="22" customWidth="1"/>
    <col min="16131" max="16384" width="8.85546875" style="22"/>
  </cols>
  <sheetData>
    <row r="1" spans="1:5" x14ac:dyDescent="0.2">
      <c r="A1" s="23">
        <v>0</v>
      </c>
    </row>
    <row r="2" spans="1:5" x14ac:dyDescent="0.2">
      <c r="A2" s="21">
        <v>0.29166666666666669</v>
      </c>
    </row>
    <row r="3" spans="1:5" x14ac:dyDescent="0.2">
      <c r="A3" s="21">
        <v>0.30208333333333331</v>
      </c>
    </row>
    <row r="4" spans="1:5" x14ac:dyDescent="0.2">
      <c r="A4" s="21">
        <v>0.3125</v>
      </c>
    </row>
    <row r="5" spans="1:5" ht="13.5" x14ac:dyDescent="0.25">
      <c r="A5" s="21">
        <v>0.32291666666666669</v>
      </c>
      <c r="C5" s="29">
        <v>0.99998842592592585</v>
      </c>
    </row>
    <row r="6" spans="1:5" ht="13.5" x14ac:dyDescent="0.25">
      <c r="A6" s="21">
        <v>0.33333333333333331</v>
      </c>
      <c r="C6" s="28">
        <v>0</v>
      </c>
    </row>
    <row r="7" spans="1:5" x14ac:dyDescent="0.2">
      <c r="A7" s="21">
        <v>0.34375</v>
      </c>
    </row>
    <row r="8" spans="1:5" ht="13.5" x14ac:dyDescent="0.2">
      <c r="A8" s="21">
        <v>0.35416666666666669</v>
      </c>
      <c r="D8" s="32" t="s">
        <v>28</v>
      </c>
      <c r="E8" s="32" t="s">
        <v>29</v>
      </c>
    </row>
    <row r="9" spans="1:5" x14ac:dyDescent="0.2">
      <c r="A9" s="21">
        <v>0.36458333333333331</v>
      </c>
      <c r="D9" s="24">
        <f>(Timesheet!G9-Timesheet!F9)*24</f>
        <v>0</v>
      </c>
      <c r="E9" s="24">
        <f>(Timesheet!I9-Timesheet!H9)*24</f>
        <v>0</v>
      </c>
    </row>
    <row r="10" spans="1:5" x14ac:dyDescent="0.2">
      <c r="A10" s="21">
        <v>0.375</v>
      </c>
      <c r="D10" s="24">
        <f>(Timesheet!G10-Timesheet!F10)*24</f>
        <v>0</v>
      </c>
      <c r="E10" s="24">
        <f>(Timesheet!I10-Timesheet!H10)*24</f>
        <v>0</v>
      </c>
    </row>
    <row r="11" spans="1:5" x14ac:dyDescent="0.2">
      <c r="A11" s="21">
        <v>0.38541666666666669</v>
      </c>
      <c r="D11" s="24">
        <f>(Timesheet!G11-Timesheet!F11)*24</f>
        <v>0</v>
      </c>
      <c r="E11" s="24">
        <f>(Timesheet!I11-Timesheet!H11)*24</f>
        <v>0</v>
      </c>
    </row>
    <row r="12" spans="1:5" x14ac:dyDescent="0.2">
      <c r="A12" s="21">
        <v>0.39583333333333331</v>
      </c>
      <c r="D12" s="24">
        <f>(Timesheet!G12-Timesheet!F12)*24</f>
        <v>0</v>
      </c>
      <c r="E12" s="24">
        <f>(Timesheet!I12-Timesheet!H12)*24</f>
        <v>0</v>
      </c>
    </row>
    <row r="13" spans="1:5" x14ac:dyDescent="0.2">
      <c r="A13" s="21">
        <v>0.40625</v>
      </c>
      <c r="D13" s="24">
        <f>(Timesheet!G13-Timesheet!F13)*24</f>
        <v>0</v>
      </c>
      <c r="E13" s="24">
        <f>(Timesheet!I13-Timesheet!H13)*24</f>
        <v>0</v>
      </c>
    </row>
    <row r="14" spans="1:5" x14ac:dyDescent="0.2">
      <c r="A14" s="21">
        <v>0.41666666666666669</v>
      </c>
      <c r="D14" s="24">
        <f>(Timesheet!G14-Timesheet!F14)*24</f>
        <v>0</v>
      </c>
      <c r="E14" s="24">
        <f>(Timesheet!I14-Timesheet!H14)*24</f>
        <v>0</v>
      </c>
    </row>
    <row r="15" spans="1:5" x14ac:dyDescent="0.2">
      <c r="A15" s="21">
        <v>0.42708333333333331</v>
      </c>
      <c r="D15" s="24">
        <f>(Timesheet!G15-Timesheet!F15)*24</f>
        <v>0</v>
      </c>
      <c r="E15" s="24">
        <f>(Timesheet!I15-Timesheet!H15)*24</f>
        <v>0</v>
      </c>
    </row>
    <row r="16" spans="1:5" ht="13.5" x14ac:dyDescent="0.25">
      <c r="A16" s="21">
        <v>0.4375</v>
      </c>
      <c r="D16" s="6"/>
      <c r="E16" s="10"/>
    </row>
    <row r="17" spans="1:5" ht="13.5" x14ac:dyDescent="0.25">
      <c r="A17" s="21">
        <v>0.44791666666666669</v>
      </c>
      <c r="D17" s="6"/>
      <c r="E17" s="10"/>
    </row>
    <row r="18" spans="1:5" x14ac:dyDescent="0.2">
      <c r="A18" s="21">
        <v>0.45833333333333331</v>
      </c>
      <c r="D18" s="24">
        <f>(Timesheet!G18-Timesheet!F18)*24</f>
        <v>0</v>
      </c>
      <c r="E18" s="24">
        <f>(Timesheet!I18-Timesheet!H18)*24</f>
        <v>0</v>
      </c>
    </row>
    <row r="19" spans="1:5" x14ac:dyDescent="0.2">
      <c r="A19" s="21">
        <v>0.46875</v>
      </c>
      <c r="D19" s="24">
        <f>(Timesheet!G19-Timesheet!F19)*24</f>
        <v>0</v>
      </c>
      <c r="E19" s="24">
        <f>(Timesheet!I19-Timesheet!H19)*24</f>
        <v>0</v>
      </c>
    </row>
    <row r="20" spans="1:5" x14ac:dyDescent="0.2">
      <c r="A20" s="21">
        <v>0.47916666666666669</v>
      </c>
      <c r="D20" s="24">
        <f>(Timesheet!G20-Timesheet!F20)*24</f>
        <v>0</v>
      </c>
      <c r="E20" s="24">
        <f>(Timesheet!I20-Timesheet!H20)*24</f>
        <v>0</v>
      </c>
    </row>
    <row r="21" spans="1:5" x14ac:dyDescent="0.2">
      <c r="A21" s="21">
        <v>0.48958333333333331</v>
      </c>
      <c r="D21" s="24">
        <f>(Timesheet!G21-Timesheet!F21)*24</f>
        <v>0</v>
      </c>
      <c r="E21" s="24">
        <f>(Timesheet!I21-Timesheet!H21)*24</f>
        <v>0</v>
      </c>
    </row>
    <row r="22" spans="1:5" x14ac:dyDescent="0.2">
      <c r="A22" s="21">
        <v>0.5</v>
      </c>
      <c r="D22" s="24">
        <f>(Timesheet!G22-Timesheet!F22)*24</f>
        <v>0</v>
      </c>
      <c r="E22" s="24">
        <f>(Timesheet!I22-Timesheet!H22)*24</f>
        <v>0</v>
      </c>
    </row>
    <row r="23" spans="1:5" x14ac:dyDescent="0.2">
      <c r="A23" s="21">
        <v>0.51041666666666663</v>
      </c>
      <c r="D23" s="24">
        <f>(Timesheet!G23-Timesheet!F23)*24</f>
        <v>0</v>
      </c>
      <c r="E23" s="24">
        <f>(Timesheet!I23-Timesheet!H23)*24</f>
        <v>0</v>
      </c>
    </row>
    <row r="24" spans="1:5" x14ac:dyDescent="0.2">
      <c r="A24" s="21">
        <v>0.52083333333333337</v>
      </c>
      <c r="D24" s="24">
        <f>(Timesheet!G24-Timesheet!F24)*24</f>
        <v>0</v>
      </c>
      <c r="E24" s="24">
        <f>(Timesheet!I24-Timesheet!H24)*24</f>
        <v>0</v>
      </c>
    </row>
    <row r="25" spans="1:5" ht="13.5" x14ac:dyDescent="0.25">
      <c r="A25" s="21">
        <v>0.53125</v>
      </c>
      <c r="D25" s="6"/>
      <c r="E25" s="10"/>
    </row>
    <row r="26" spans="1:5" ht="13.5" x14ac:dyDescent="0.25">
      <c r="A26" s="21">
        <v>0.54166666666666663</v>
      </c>
      <c r="D26" s="6"/>
      <c r="E26" s="10"/>
    </row>
    <row r="27" spans="1:5" x14ac:dyDescent="0.2">
      <c r="A27" s="21">
        <v>0.55208333333333337</v>
      </c>
      <c r="D27" s="24">
        <f>(Timesheet!G27-Timesheet!F27)*24</f>
        <v>0</v>
      </c>
      <c r="E27" s="24">
        <f>(Timesheet!I27-Timesheet!H27)*24</f>
        <v>0</v>
      </c>
    </row>
    <row r="28" spans="1:5" x14ac:dyDescent="0.2">
      <c r="A28" s="21">
        <v>0.5625</v>
      </c>
      <c r="D28" s="24">
        <f>(Timesheet!G28-Timesheet!F28)*24</f>
        <v>0</v>
      </c>
      <c r="E28" s="24">
        <f>(Timesheet!I28-Timesheet!H28)*24</f>
        <v>0</v>
      </c>
    </row>
    <row r="29" spans="1:5" x14ac:dyDescent="0.2">
      <c r="A29" s="21">
        <v>0.57291666666666663</v>
      </c>
      <c r="D29" s="24">
        <f>(Timesheet!G29-Timesheet!F29)*24</f>
        <v>0</v>
      </c>
      <c r="E29" s="24">
        <f>(Timesheet!I29-Timesheet!H29)*24</f>
        <v>0</v>
      </c>
    </row>
    <row r="30" spans="1:5" x14ac:dyDescent="0.2">
      <c r="A30" s="21">
        <v>0.58333333333333337</v>
      </c>
      <c r="D30" s="24">
        <f>(Timesheet!G30-Timesheet!F30)*24</f>
        <v>0</v>
      </c>
      <c r="E30" s="24">
        <f>(Timesheet!I30-Timesheet!H30)*24</f>
        <v>0</v>
      </c>
    </row>
    <row r="31" spans="1:5" x14ac:dyDescent="0.2">
      <c r="A31" s="21">
        <v>0.59375</v>
      </c>
      <c r="D31" s="24">
        <f>(Timesheet!G31-Timesheet!F31)*24</f>
        <v>0</v>
      </c>
      <c r="E31" s="24">
        <f>(Timesheet!I31-Timesheet!H31)*24</f>
        <v>0</v>
      </c>
    </row>
    <row r="32" spans="1:5" x14ac:dyDescent="0.2">
      <c r="A32" s="21">
        <v>0.60416666666666663</v>
      </c>
      <c r="D32" s="24">
        <f>(Timesheet!G32-Timesheet!F32)*24</f>
        <v>0</v>
      </c>
      <c r="E32" s="24">
        <f>(Timesheet!I32-Timesheet!H32)*24</f>
        <v>0</v>
      </c>
    </row>
    <row r="33" spans="1:5" x14ac:dyDescent="0.2">
      <c r="A33" s="21">
        <v>0.61458333333333337</v>
      </c>
      <c r="D33" s="24">
        <f>(Timesheet!G33-Timesheet!F33)*24</f>
        <v>0</v>
      </c>
      <c r="E33" s="24">
        <f>(Timesheet!I33-Timesheet!H33)*24</f>
        <v>0</v>
      </c>
    </row>
    <row r="34" spans="1:5" ht="13.5" x14ac:dyDescent="0.25">
      <c r="A34" s="21">
        <v>0.625</v>
      </c>
      <c r="D34" s="6"/>
      <c r="E34" s="10"/>
    </row>
    <row r="35" spans="1:5" ht="13.5" x14ac:dyDescent="0.25">
      <c r="A35" s="21">
        <v>0.63541666666666663</v>
      </c>
      <c r="D35" s="6"/>
      <c r="E35" s="10"/>
    </row>
    <row r="36" spans="1:5" x14ac:dyDescent="0.2">
      <c r="A36" s="21">
        <v>0.64583333333333337</v>
      </c>
      <c r="D36" s="24">
        <f>(Timesheet!G36-Timesheet!F36)*24</f>
        <v>0</v>
      </c>
      <c r="E36" s="24">
        <f>(Timesheet!I36-Timesheet!H36)*24</f>
        <v>0</v>
      </c>
    </row>
    <row r="37" spans="1:5" x14ac:dyDescent="0.2">
      <c r="A37" s="21">
        <v>0.65625</v>
      </c>
      <c r="D37" s="24">
        <f>(Timesheet!G37-Timesheet!F37)*24</f>
        <v>0</v>
      </c>
      <c r="E37" s="24">
        <f>(Timesheet!I37-Timesheet!H37)*24</f>
        <v>0</v>
      </c>
    </row>
    <row r="38" spans="1:5" x14ac:dyDescent="0.2">
      <c r="A38" s="21">
        <v>0.66666666666666663</v>
      </c>
      <c r="D38" s="24">
        <f>(Timesheet!G38-Timesheet!F38)*24</f>
        <v>0</v>
      </c>
      <c r="E38" s="24">
        <f>(Timesheet!I38-Timesheet!H38)*24</f>
        <v>0</v>
      </c>
    </row>
    <row r="39" spans="1:5" x14ac:dyDescent="0.2">
      <c r="A39" s="21">
        <v>0.67708333333333337</v>
      </c>
      <c r="D39" s="24">
        <f>(Timesheet!G39-Timesheet!F39)*24</f>
        <v>0</v>
      </c>
      <c r="E39" s="24">
        <f>(Timesheet!I39-Timesheet!H39)*24</f>
        <v>0</v>
      </c>
    </row>
    <row r="40" spans="1:5" x14ac:dyDescent="0.2">
      <c r="A40" s="21">
        <v>0.6875</v>
      </c>
      <c r="D40" s="24">
        <f>(Timesheet!G40-Timesheet!F40)*24</f>
        <v>0</v>
      </c>
      <c r="E40" s="24">
        <f>(Timesheet!I40-Timesheet!H40)*24</f>
        <v>0</v>
      </c>
    </row>
    <row r="41" spans="1:5" x14ac:dyDescent="0.2">
      <c r="A41" s="21">
        <v>0.69791666666666663</v>
      </c>
      <c r="D41" s="24">
        <f>(Timesheet!G41-Timesheet!F41)*24</f>
        <v>0</v>
      </c>
      <c r="E41" s="24">
        <f>(Timesheet!I41-Timesheet!H41)*24</f>
        <v>0</v>
      </c>
    </row>
    <row r="42" spans="1:5" x14ac:dyDescent="0.2">
      <c r="A42" s="21">
        <v>0.70833333333333337</v>
      </c>
      <c r="D42" s="24">
        <f>(Timesheet!G42-Timesheet!F42)*24</f>
        <v>0</v>
      </c>
      <c r="E42" s="24">
        <f>(Timesheet!I42-Timesheet!H42)*24</f>
        <v>0</v>
      </c>
    </row>
    <row r="43" spans="1:5" ht="13.5" x14ac:dyDescent="0.25">
      <c r="A43" s="21">
        <v>0.71875</v>
      </c>
      <c r="D43" s="6"/>
      <c r="E43" s="10"/>
    </row>
    <row r="44" spans="1:5" ht="13.5" x14ac:dyDescent="0.25">
      <c r="A44" s="21">
        <v>0.72916666666666663</v>
      </c>
      <c r="D44" s="6"/>
      <c r="E44" s="10"/>
    </row>
    <row r="45" spans="1:5" x14ac:dyDescent="0.2">
      <c r="A45" s="21">
        <v>0.73958333333333337</v>
      </c>
      <c r="D45" s="24">
        <f>(Timesheet!G45-Timesheet!F45)*24</f>
        <v>0</v>
      </c>
      <c r="E45" s="24">
        <f>(Timesheet!I45-Timesheet!H45)*24</f>
        <v>0</v>
      </c>
    </row>
    <row r="46" spans="1:5" x14ac:dyDescent="0.2">
      <c r="A46" s="21">
        <v>0.75</v>
      </c>
      <c r="D46" s="24">
        <f>(Timesheet!G46-Timesheet!F46)*24</f>
        <v>0</v>
      </c>
      <c r="E46" s="24">
        <f>(Timesheet!I46-Timesheet!H46)*24</f>
        <v>0</v>
      </c>
    </row>
    <row r="47" spans="1:5" x14ac:dyDescent="0.2">
      <c r="A47" s="21">
        <v>0.76041666666666663</v>
      </c>
      <c r="D47" s="24">
        <f>(Timesheet!G47-Timesheet!F47)*24</f>
        <v>0</v>
      </c>
      <c r="E47" s="24">
        <f>(Timesheet!I47-Timesheet!H47)*24</f>
        <v>0</v>
      </c>
    </row>
    <row r="48" spans="1:5" x14ac:dyDescent="0.2">
      <c r="A48" s="21">
        <v>0.77083333333333337</v>
      </c>
      <c r="D48" s="24">
        <f>(Timesheet!G48-Timesheet!F48)*24</f>
        <v>0</v>
      </c>
      <c r="E48" s="24">
        <f>(Timesheet!I48-Timesheet!H48)*24</f>
        <v>0</v>
      </c>
    </row>
    <row r="49" spans="1:5" x14ac:dyDescent="0.2">
      <c r="A49" s="21">
        <v>0.78125</v>
      </c>
      <c r="D49" s="24">
        <f>(Timesheet!G49-Timesheet!F49)*24</f>
        <v>0</v>
      </c>
      <c r="E49" s="24">
        <f>(Timesheet!I49-Timesheet!H49)*24</f>
        <v>0</v>
      </c>
    </row>
    <row r="50" spans="1:5" x14ac:dyDescent="0.2">
      <c r="A50" s="21">
        <v>0.79166666666666663</v>
      </c>
      <c r="D50" s="24">
        <f>(Timesheet!G50-Timesheet!F50)*24</f>
        <v>0</v>
      </c>
      <c r="E50" s="24">
        <f>(Timesheet!I50-Timesheet!H50)*24</f>
        <v>0</v>
      </c>
    </row>
    <row r="51" spans="1:5" x14ac:dyDescent="0.2">
      <c r="A51" s="21">
        <v>0.80208333333333337</v>
      </c>
      <c r="D51" s="24">
        <f>(Timesheet!G51-Timesheet!F51)*24</f>
        <v>0</v>
      </c>
      <c r="E51" s="24">
        <f>(Timesheet!I51-Timesheet!H51)*24</f>
        <v>0</v>
      </c>
    </row>
    <row r="52" spans="1:5" x14ac:dyDescent="0.2">
      <c r="A52" s="21">
        <v>0.8125</v>
      </c>
    </row>
    <row r="53" spans="1:5" x14ac:dyDescent="0.2">
      <c r="A53" s="21">
        <v>0.82291666666666663</v>
      </c>
    </row>
    <row r="54" spans="1:5" x14ac:dyDescent="0.2">
      <c r="A54" s="21">
        <v>0.83333333333333337</v>
      </c>
    </row>
    <row r="55" spans="1:5" x14ac:dyDescent="0.2">
      <c r="A55" s="21">
        <v>0.84375</v>
      </c>
    </row>
    <row r="56" spans="1:5" x14ac:dyDescent="0.2">
      <c r="A56" s="21">
        <v>0.85416666666666663</v>
      </c>
    </row>
    <row r="57" spans="1:5" x14ac:dyDescent="0.2">
      <c r="A57" s="21">
        <v>0.86458333333333337</v>
      </c>
    </row>
    <row r="58" spans="1:5" x14ac:dyDescent="0.2">
      <c r="A58" s="21">
        <v>0.875</v>
      </c>
    </row>
    <row r="59" spans="1:5" x14ac:dyDescent="0.2">
      <c r="A59" s="21">
        <v>0.88541666666666663</v>
      </c>
    </row>
    <row r="60" spans="1:5" x14ac:dyDescent="0.2">
      <c r="A60" s="21">
        <v>0.89583333333333337</v>
      </c>
    </row>
    <row r="61" spans="1:5" x14ac:dyDescent="0.2">
      <c r="A61" s="21">
        <v>0.90625</v>
      </c>
    </row>
    <row r="62" spans="1:5" x14ac:dyDescent="0.2">
      <c r="A62" s="21">
        <v>0.91666666666666663</v>
      </c>
    </row>
    <row r="63" spans="1:5" x14ac:dyDescent="0.2">
      <c r="A63" s="21">
        <v>0.92708333333333337</v>
      </c>
    </row>
    <row r="64" spans="1:5" x14ac:dyDescent="0.2">
      <c r="A64" s="21">
        <v>0.9375</v>
      </c>
    </row>
    <row r="65" spans="1:1" x14ac:dyDescent="0.2">
      <c r="A65" s="21">
        <v>0.94791666666666663</v>
      </c>
    </row>
    <row r="66" spans="1:1" x14ac:dyDescent="0.2">
      <c r="A66" s="21">
        <v>0.95833333333333337</v>
      </c>
    </row>
    <row r="67" spans="1:1" x14ac:dyDescent="0.2">
      <c r="A67" s="21">
        <v>0.96875</v>
      </c>
    </row>
    <row r="68" spans="1:1" x14ac:dyDescent="0.2">
      <c r="A68" s="21">
        <v>0.97916666666666663</v>
      </c>
    </row>
    <row r="69" spans="1:1" x14ac:dyDescent="0.2">
      <c r="A69" s="21">
        <v>0.98958333333333337</v>
      </c>
    </row>
    <row r="70" spans="1:1" x14ac:dyDescent="0.2">
      <c r="A70" s="21">
        <v>1.1574074074074073E-5</v>
      </c>
    </row>
    <row r="71" spans="1:1" x14ac:dyDescent="0.2">
      <c r="A71" s="21">
        <v>1.0416666666666666E-2</v>
      </c>
    </row>
    <row r="72" spans="1:1" x14ac:dyDescent="0.2">
      <c r="A72" s="21">
        <v>2.0833333333333332E-2</v>
      </c>
    </row>
    <row r="73" spans="1:1" x14ac:dyDescent="0.2">
      <c r="A73" s="21">
        <v>3.125E-2</v>
      </c>
    </row>
    <row r="74" spans="1:1" x14ac:dyDescent="0.2">
      <c r="A74" s="21">
        <v>4.1666666666666664E-2</v>
      </c>
    </row>
    <row r="75" spans="1:1" x14ac:dyDescent="0.2">
      <c r="A75" s="21">
        <v>5.2083333333333336E-2</v>
      </c>
    </row>
    <row r="76" spans="1:1" x14ac:dyDescent="0.2">
      <c r="A76" s="21">
        <v>6.25E-2</v>
      </c>
    </row>
    <row r="77" spans="1:1" x14ac:dyDescent="0.2">
      <c r="A77" s="21">
        <v>7.2916666666666671E-2</v>
      </c>
    </row>
    <row r="78" spans="1:1" x14ac:dyDescent="0.2">
      <c r="A78" s="21">
        <v>8.3333333333333329E-2</v>
      </c>
    </row>
    <row r="79" spans="1:1" x14ac:dyDescent="0.2">
      <c r="A79" s="21">
        <v>9.375E-2</v>
      </c>
    </row>
    <row r="80" spans="1:1" x14ac:dyDescent="0.2">
      <c r="A80" s="21">
        <v>0.10416666666666667</v>
      </c>
    </row>
    <row r="81" spans="1:1" x14ac:dyDescent="0.2">
      <c r="A81" s="21">
        <v>0.11458333333333333</v>
      </c>
    </row>
    <row r="82" spans="1:1" x14ac:dyDescent="0.2">
      <c r="A82" s="21">
        <v>0.125</v>
      </c>
    </row>
    <row r="83" spans="1:1" x14ac:dyDescent="0.2">
      <c r="A83" s="21">
        <v>0.13541666666666666</v>
      </c>
    </row>
    <row r="84" spans="1:1" x14ac:dyDescent="0.2">
      <c r="A84" s="21">
        <v>0.14583333333333334</v>
      </c>
    </row>
    <row r="85" spans="1:1" x14ac:dyDescent="0.2">
      <c r="A85" s="21">
        <v>0.15625</v>
      </c>
    </row>
    <row r="86" spans="1:1" x14ac:dyDescent="0.2">
      <c r="A86" s="21">
        <v>0.16666666666666666</v>
      </c>
    </row>
    <row r="87" spans="1:1" x14ac:dyDescent="0.2">
      <c r="A87" s="21">
        <v>0.17708333333333334</v>
      </c>
    </row>
    <row r="88" spans="1:1" x14ac:dyDescent="0.2">
      <c r="A88" s="21">
        <v>0.1875</v>
      </c>
    </row>
    <row r="89" spans="1:1" x14ac:dyDescent="0.2">
      <c r="A89" s="21">
        <v>0.19791666666666666</v>
      </c>
    </row>
    <row r="90" spans="1:1" x14ac:dyDescent="0.2">
      <c r="A90" s="21">
        <v>0.20833333333333334</v>
      </c>
    </row>
    <row r="91" spans="1:1" x14ac:dyDescent="0.2">
      <c r="A91" s="21">
        <v>0.21875</v>
      </c>
    </row>
    <row r="92" spans="1:1" x14ac:dyDescent="0.2">
      <c r="A92" s="21">
        <v>0.22916666666666666</v>
      </c>
    </row>
    <row r="93" spans="1:1" x14ac:dyDescent="0.2">
      <c r="A93" s="21">
        <v>0.23958333333333334</v>
      </c>
    </row>
    <row r="94" spans="1:1" x14ac:dyDescent="0.2">
      <c r="A94" s="21">
        <v>0.25</v>
      </c>
    </row>
    <row r="95" spans="1:1" x14ac:dyDescent="0.2">
      <c r="A95" s="21">
        <v>0.26041666666666669</v>
      </c>
    </row>
    <row r="96" spans="1:1" x14ac:dyDescent="0.2">
      <c r="A96" s="21">
        <v>0.27083333333333331</v>
      </c>
    </row>
    <row r="97" spans="1:1" x14ac:dyDescent="0.2">
      <c r="A97" s="21">
        <v>0.28125</v>
      </c>
    </row>
    <row r="98" spans="1:1" x14ac:dyDescent="0.2">
      <c r="A98" s="21"/>
    </row>
    <row r="99" spans="1:1" x14ac:dyDescent="0.2">
      <c r="A99" s="21"/>
    </row>
    <row r="100" spans="1:1" x14ac:dyDescent="0.2">
      <c r="A100" s="21"/>
    </row>
    <row r="101" spans="1:1" x14ac:dyDescent="0.2">
      <c r="A101" s="21"/>
    </row>
    <row r="102" spans="1:1" x14ac:dyDescent="0.2">
      <c r="A102" s="21"/>
    </row>
    <row r="103" spans="1:1" x14ac:dyDescent="0.2">
      <c r="A103" s="21"/>
    </row>
    <row r="104" spans="1:1" x14ac:dyDescent="0.2">
      <c r="A104" s="21"/>
    </row>
    <row r="105" spans="1:1" x14ac:dyDescent="0.2">
      <c r="A105" s="21"/>
    </row>
    <row r="106" spans="1:1" x14ac:dyDescent="0.2">
      <c r="A106" s="21"/>
    </row>
    <row r="107" spans="1:1" x14ac:dyDescent="0.2">
      <c r="A107" s="21"/>
    </row>
    <row r="108" spans="1:1" x14ac:dyDescent="0.2">
      <c r="A108" s="21"/>
    </row>
    <row r="109" spans="1:1" x14ac:dyDescent="0.2">
      <c r="A109" s="21"/>
    </row>
    <row r="110" spans="1:1" x14ac:dyDescent="0.2">
      <c r="A110" s="21"/>
    </row>
    <row r="111" spans="1:1" x14ac:dyDescent="0.2">
      <c r="A111" s="21"/>
    </row>
    <row r="112" spans="1:1" x14ac:dyDescent="0.2">
      <c r="A112" s="21"/>
    </row>
    <row r="113" spans="1:1" x14ac:dyDescent="0.2">
      <c r="A113" s="21"/>
    </row>
    <row r="114" spans="1:1" x14ac:dyDescent="0.2">
      <c r="A114" s="21"/>
    </row>
    <row r="115" spans="1:1" x14ac:dyDescent="0.2">
      <c r="A115" s="21"/>
    </row>
    <row r="116" spans="1:1" x14ac:dyDescent="0.2">
      <c r="A116" s="21"/>
    </row>
    <row r="117" spans="1:1" x14ac:dyDescent="0.2">
      <c r="A117" s="21"/>
    </row>
    <row r="118" spans="1:1" x14ac:dyDescent="0.2">
      <c r="A118" s="21"/>
    </row>
    <row r="119" spans="1:1" x14ac:dyDescent="0.2">
      <c r="A119" s="21"/>
    </row>
    <row r="120" spans="1:1" x14ac:dyDescent="0.2">
      <c r="A120" s="21"/>
    </row>
    <row r="121" spans="1:1" x14ac:dyDescent="0.2">
      <c r="A121" s="21"/>
    </row>
    <row r="122" spans="1:1" x14ac:dyDescent="0.2">
      <c r="A122" s="21"/>
    </row>
    <row r="123" spans="1:1" x14ac:dyDescent="0.2">
      <c r="A123" s="21"/>
    </row>
    <row r="124" spans="1:1" x14ac:dyDescent="0.2">
      <c r="A124" s="21"/>
    </row>
    <row r="125" spans="1:1" x14ac:dyDescent="0.2">
      <c r="A125" s="21"/>
    </row>
    <row r="126" spans="1:1" x14ac:dyDescent="0.2">
      <c r="A126" s="21"/>
    </row>
    <row r="127" spans="1:1" x14ac:dyDescent="0.2">
      <c r="A127" s="21"/>
    </row>
    <row r="128" spans="1:1" x14ac:dyDescent="0.2">
      <c r="A128" s="21"/>
    </row>
    <row r="129" spans="1:1" x14ac:dyDescent="0.2">
      <c r="A129" s="21"/>
    </row>
    <row r="130" spans="1:1" x14ac:dyDescent="0.2">
      <c r="A130" s="21"/>
    </row>
    <row r="131" spans="1:1" x14ac:dyDescent="0.2">
      <c r="A131" s="21"/>
    </row>
    <row r="132" spans="1:1" x14ac:dyDescent="0.2">
      <c r="A132" s="21"/>
    </row>
    <row r="133" spans="1:1" x14ac:dyDescent="0.2">
      <c r="A133" s="21"/>
    </row>
    <row r="134" spans="1:1" x14ac:dyDescent="0.2">
      <c r="A134" s="21"/>
    </row>
    <row r="135" spans="1:1" x14ac:dyDescent="0.2">
      <c r="A135" s="21"/>
    </row>
    <row r="136" spans="1:1" x14ac:dyDescent="0.2">
      <c r="A136" s="21"/>
    </row>
    <row r="137" spans="1:1" x14ac:dyDescent="0.2">
      <c r="A137" s="21"/>
    </row>
    <row r="138" spans="1:1" x14ac:dyDescent="0.2">
      <c r="A138" s="21"/>
    </row>
    <row r="139" spans="1:1" x14ac:dyDescent="0.2">
      <c r="A139" s="21"/>
    </row>
    <row r="140" spans="1:1" x14ac:dyDescent="0.2">
      <c r="A140" s="21"/>
    </row>
    <row r="141" spans="1:1" x14ac:dyDescent="0.2">
      <c r="A141" s="21"/>
    </row>
    <row r="142" spans="1:1" x14ac:dyDescent="0.2">
      <c r="A142" s="21"/>
    </row>
    <row r="143" spans="1:1" x14ac:dyDescent="0.2">
      <c r="A143" s="21"/>
    </row>
  </sheetData>
  <pageMargins left="0.7" right="0.7" top="0.75" bottom="0.75" header="0.3" footer="0.3"/>
  <pageSetup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2</xdr:col>
                    <xdr:colOff>66675</xdr:colOff>
                    <xdr:row>0</xdr:row>
                    <xdr:rowOff>190500</xdr:rowOff>
                  </from>
                  <to>
                    <xdr:col>2</xdr:col>
                    <xdr:colOff>981075</xdr:colOff>
                    <xdr:row>2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59"/>
  <sheetViews>
    <sheetView showZeros="0" tabSelected="1" zoomScale="115" zoomScaleNormal="115" workbookViewId="0">
      <selection activeCell="C9" sqref="C9:E9"/>
    </sheetView>
  </sheetViews>
  <sheetFormatPr defaultRowHeight="16.5" x14ac:dyDescent="0.3"/>
  <cols>
    <col min="1" max="1" width="7.7109375" style="1" customWidth="1"/>
    <col min="2" max="2" width="7.42578125" style="2" customWidth="1"/>
    <col min="3" max="3" width="17.42578125" style="1" customWidth="1"/>
    <col min="4" max="4" width="10.140625" style="1" customWidth="1"/>
    <col min="5" max="5" width="16.7109375" style="1" customWidth="1"/>
    <col min="6" max="7" width="9.28515625" style="1" customWidth="1"/>
    <col min="8" max="8" width="8.85546875" style="1" customWidth="1"/>
    <col min="9" max="10" width="10.140625" style="1" customWidth="1"/>
    <col min="11" max="11" width="10.28515625" style="1" customWidth="1"/>
    <col min="12" max="12" width="9.28515625" style="30" hidden="1" customWidth="1"/>
    <col min="13" max="16384" width="9.140625" style="1"/>
  </cols>
  <sheetData>
    <row r="1" spans="1:17" ht="27" customHeight="1" x14ac:dyDescent="0.45">
      <c r="A1" s="58" t="s">
        <v>38</v>
      </c>
      <c r="B1" s="19"/>
      <c r="C1" s="18"/>
      <c r="D1" s="18"/>
      <c r="E1" s="18"/>
      <c r="F1" s="18"/>
      <c r="G1" s="18"/>
      <c r="H1" s="20"/>
      <c r="I1" s="18"/>
      <c r="J1" s="18"/>
      <c r="K1" s="18"/>
      <c r="L1" s="40"/>
    </row>
    <row r="2" spans="1:17" ht="25.5" customHeight="1" x14ac:dyDescent="0.3">
      <c r="A2" s="59" t="s">
        <v>17</v>
      </c>
      <c r="B2" s="59"/>
      <c r="C2" s="74"/>
      <c r="D2" s="75"/>
      <c r="E2" s="76"/>
      <c r="F2" s="4"/>
      <c r="G2" s="59" t="s">
        <v>42</v>
      </c>
      <c r="H2" s="56"/>
      <c r="I2" s="78"/>
      <c r="J2" s="78"/>
      <c r="K2" s="78"/>
    </row>
    <row r="3" spans="1:17" ht="29.25" customHeight="1" x14ac:dyDescent="0.3">
      <c r="A3" s="77"/>
      <c r="B3" s="77"/>
      <c r="C3" s="73"/>
      <c r="D3" s="73"/>
      <c r="E3" s="73"/>
      <c r="F3" s="60"/>
      <c r="G3" s="79"/>
      <c r="H3" s="80"/>
      <c r="I3" s="73"/>
      <c r="J3" s="73"/>
      <c r="K3" s="73"/>
    </row>
    <row r="4" spans="1:17" ht="5.25" customHeight="1" thickBot="1" x14ac:dyDescent="0.35">
      <c r="E4" s="5"/>
      <c r="F4" s="5"/>
      <c r="G4" s="5"/>
      <c r="H4" s="5"/>
      <c r="I4" s="5"/>
    </row>
    <row r="5" spans="1:17" s="6" customFormat="1" ht="25.5" customHeight="1" x14ac:dyDescent="0.25">
      <c r="A5" s="70" t="s">
        <v>40</v>
      </c>
      <c r="B5" s="71"/>
      <c r="C5" s="72"/>
      <c r="D5" s="63" t="s">
        <v>26</v>
      </c>
      <c r="E5" s="64"/>
      <c r="F5" s="44"/>
      <c r="G5" s="45" t="s">
        <v>7</v>
      </c>
      <c r="H5" s="46" t="s">
        <v>8</v>
      </c>
      <c r="I5" s="46" t="s">
        <v>9</v>
      </c>
      <c r="J5" s="46" t="s">
        <v>10</v>
      </c>
      <c r="K5" s="47" t="s">
        <v>11</v>
      </c>
      <c r="L5" s="27"/>
    </row>
    <row r="6" spans="1:17" s="6" customFormat="1" ht="15.75" customHeight="1" thickBot="1" x14ac:dyDescent="0.3">
      <c r="A6" s="81"/>
      <c r="B6" s="81"/>
      <c r="C6" s="81"/>
      <c r="D6" s="65"/>
      <c r="E6" s="66"/>
      <c r="F6" s="44"/>
      <c r="G6" s="49"/>
      <c r="H6" s="48"/>
      <c r="I6" s="48"/>
      <c r="J6" s="48"/>
      <c r="K6" s="50"/>
      <c r="L6" s="27"/>
    </row>
    <row r="7" spans="1:17" ht="5.25" customHeight="1" x14ac:dyDescent="0.3">
      <c r="A7" s="4"/>
      <c r="B7" s="4"/>
      <c r="C7" s="3"/>
      <c r="D7" s="3"/>
      <c r="E7" s="3"/>
      <c r="F7" s="3"/>
      <c r="G7" s="3"/>
      <c r="H7" s="3"/>
      <c r="I7" s="3"/>
    </row>
    <row r="8" spans="1:17" s="6" customFormat="1" ht="17.25" customHeight="1" x14ac:dyDescent="0.25">
      <c r="A8" s="7" t="s">
        <v>33</v>
      </c>
      <c r="B8" s="31" t="s">
        <v>2</v>
      </c>
      <c r="C8" s="82" t="s">
        <v>4</v>
      </c>
      <c r="D8" s="83"/>
      <c r="E8" s="84"/>
      <c r="F8" s="32" t="s">
        <v>5</v>
      </c>
      <c r="G8" s="32" t="s">
        <v>0</v>
      </c>
      <c r="H8" s="33" t="s">
        <v>1</v>
      </c>
      <c r="I8" s="32" t="s">
        <v>6</v>
      </c>
      <c r="J8" s="32" t="s">
        <v>32</v>
      </c>
      <c r="K8" s="32" t="s">
        <v>39</v>
      </c>
      <c r="L8" s="27"/>
    </row>
    <row r="9" spans="1:17" s="6" customFormat="1" ht="17.100000000000001" customHeight="1" x14ac:dyDescent="0.25">
      <c r="A9" s="8" t="s">
        <v>19</v>
      </c>
      <c r="B9" s="42"/>
      <c r="C9" s="67"/>
      <c r="D9" s="68"/>
      <c r="E9" s="69"/>
      <c r="F9" s="51"/>
      <c r="G9" s="51"/>
      <c r="H9" s="51"/>
      <c r="I9" s="51"/>
      <c r="J9" s="52" t="str">
        <f>+IF(AND($F9&gt;0,$I9=0),"invalid entry",IF(AND($I9&gt;0,$F9=0),"invalid entry",IF(AND($G9&gt;0,$H9=0),"invalid entry",IF(AND($H9&gt;0,$G9=0),"invalid entry",IF(AND(F9=0,G9=0,H9=0,I9=0),"",IF(L9&gt;=8,8,L9))))))</f>
        <v/>
      </c>
      <c r="K9" s="52" t="str">
        <f>+IF(J9="invalid entry","",IF($J9="","",IF($J9=8,L9-J9,"")))</f>
        <v/>
      </c>
      <c r="L9" s="27" t="str">
        <f>+IF(AND($G9&lt;=0,$H9&lt;=0),IF(($I9-$F9)*24&gt;0,($I9-$F9)*24,IF(AND($F9=0,$I9=0),"",('Time Increments'!$C$5-$F9)*24+($I9-'Time Increments'!$C$6)*24)),IF(($I9-$F9)*24&gt;0,'Time Increments'!$E9+'Time Increments'!$D9,IF((H9-G9)*24&gt;0,('Time Increments'!$C$5-$F9)*24+($I9-'Time Increments'!$C$6)*24-($H9-$G9)*24,('Time Increments'!$C$5-$F9)*24+($I9-'Time Increments'!$C$6)*24)+(('Time Increments'!$C$6-$H9)+($G9-'Time Increments'!$C$5))*24))</f>
        <v/>
      </c>
      <c r="M9" s="54"/>
      <c r="N9" s="53"/>
      <c r="P9" s="27"/>
    </row>
    <row r="10" spans="1:17" s="6" customFormat="1" ht="17.100000000000001" customHeight="1" x14ac:dyDescent="0.25">
      <c r="A10" s="8" t="s">
        <v>20</v>
      </c>
      <c r="B10" s="42"/>
      <c r="C10" s="67"/>
      <c r="D10" s="68"/>
      <c r="E10" s="69"/>
      <c r="F10" s="51"/>
      <c r="G10" s="51"/>
      <c r="H10" s="51"/>
      <c r="I10" s="51"/>
      <c r="J10" s="52" t="str">
        <f>+IF(AND($F10&gt;0,$I10=0),"invalid entry",IF(AND($I10&gt;0,$F10=0),"invalid entry",IF(AND($G10&gt;0,$H10=0),"invalid entry",IF(AND($H10&gt;0,$G10=0),"invalid entry",IF(AND(F10=0,G10=0,H10=0,I10=0),"",IF(AND(SUM($J$9:$K9)&gt;40,SUM($L$9:$L10)&gt;40),"",IF(SUM($L$9:$L10)&gt;40,IF(SUM($L$9:$L10)-SUM($J$9:$K9)&gt;0,40-SUM($L$9:$L9),IF(L10&gt;=8,8,L10)),IF(L10&gt;=8,8,L10))))))))</f>
        <v/>
      </c>
      <c r="K10" s="52" t="str">
        <f>+IF(J10="invalid entry","",IF(AND(SUM($J$9:$K9)&gt;40,SUM($L$9:$L10)&gt;40),$L10,IF($J10="","",IF($J10=8,L10-J10,IF(AND($J10&lt;8,$L10&gt;0),$L10-$J10,"")))))</f>
        <v/>
      </c>
      <c r="L10" s="27" t="str">
        <f>+IF(AND($G10&lt;=0,$H10&lt;=0),IF(($I10-$F10)*24&gt;0,($I10-$F10)*24,IF(AND($F10=0,$I10=0),"",('Time Increments'!$C$5-$F10)*24+($I10-'Time Increments'!$C$6)*24)),IF(($I10-$F10)*24&gt;0,'Time Increments'!$E10+'Time Increments'!$D10,IF((H10-G10)*24&gt;0,('Time Increments'!$C$5-$F10)*24+($I10-'Time Increments'!$C$6)*24-($H10-$G10)*24,('Time Increments'!$C$5-$F10)*24+($I10-'Time Increments'!$C$6)*24)+(('Time Increments'!$C$6-$H10)+($G10-'Time Increments'!$C$5))*24))</f>
        <v/>
      </c>
      <c r="M10" s="27"/>
      <c r="N10" s="27"/>
      <c r="O10" s="27"/>
      <c r="P10" s="27"/>
      <c r="Q10" s="27"/>
    </row>
    <row r="11" spans="1:17" s="6" customFormat="1" ht="17.100000000000001" customHeight="1" x14ac:dyDescent="0.25">
      <c r="A11" s="8" t="s">
        <v>21</v>
      </c>
      <c r="B11" s="42"/>
      <c r="C11" s="67"/>
      <c r="D11" s="68"/>
      <c r="E11" s="69"/>
      <c r="F11" s="51"/>
      <c r="G11" s="51"/>
      <c r="H11" s="51"/>
      <c r="I11" s="51"/>
      <c r="J11" s="52" t="str">
        <f>+IF(AND($F11&gt;0,$I11=0),"invalid entry",IF(AND($I11&gt;0,$F11=0),"invalid entry",IF(AND($G11&gt;0,$H11=0),"invalid entry",IF(AND($H11&gt;0,$G11=0),"invalid entry",IF(AND(F11=0,G11=0,H11=0,I11=0),"",IF(AND(SUM($J$9:$K10)&gt;40,SUM($L$9:$L11)&gt;40),"",IF(SUM($L$9:$L11)&gt;40,IF(SUM($L$9:$L11)-SUM($J$9:$K10)&gt;0,40-SUM($L$9:$L10),IF(L11&gt;=8,8,L11)),IF(L11&gt;=8,8,L11))))))))</f>
        <v/>
      </c>
      <c r="K11" s="52" t="str">
        <f>+IF(J11="invalid entry","",IF(AND(SUM($J$9:$K10)&gt;40,SUM($L$9:$L11)&gt;40),$L11,IF($J11="","",IF($J11=8,L11-J11,IF(AND($J11&lt;8,$L11&gt;0),$L11-$J11,"")))))</f>
        <v/>
      </c>
      <c r="L11" s="27" t="str">
        <f>+IF(AND($G11&lt;=0,$H11&lt;=0),IF(($I11-$F11)*24&gt;0,($I11-$F11)*24,IF(AND($F11=0,$I11=0),"",('Time Increments'!$C$5-$F11)*24+($I11-'Time Increments'!$C$6)*24)),IF(($I11-$F11)*24&gt;0,'Time Increments'!$E11+'Time Increments'!$D11,IF((H11-G11)*24&gt;0,('Time Increments'!$C$5-$F11)*24+($I11-'Time Increments'!$C$6)*24-($H11-$G11)*24,('Time Increments'!$C$5-$F11)*24+($I11-'Time Increments'!$C$6)*24)+(('Time Increments'!$C$6-$H11)+($G11-'Time Increments'!$C$5))*24))</f>
        <v/>
      </c>
      <c r="M11" s="27"/>
      <c r="N11" s="27"/>
      <c r="O11" s="27"/>
    </row>
    <row r="12" spans="1:17" s="6" customFormat="1" ht="17.100000000000001" customHeight="1" x14ac:dyDescent="0.25">
      <c r="A12" s="8" t="s">
        <v>22</v>
      </c>
      <c r="B12" s="42"/>
      <c r="C12" s="67"/>
      <c r="D12" s="68"/>
      <c r="E12" s="69"/>
      <c r="F12" s="51"/>
      <c r="G12" s="51"/>
      <c r="H12" s="51"/>
      <c r="I12" s="51"/>
      <c r="J12" s="52" t="str">
        <f>+IF(AND($F12&gt;0,$I12=0),"invalid entry",IF(AND($I12&gt;0,$F12=0),"invalid entry",IF(AND($G12&gt;0,$H12=0),"invalid entry",IF(AND($H12&gt;0,$G12=0),"invalid entry",IF(AND(F12=0,G12=0,H12=0,I12=0),"",IF(AND(SUM($J$9:$K11)&gt;40,SUM($L$9:$L12)&gt;40),"",IF(SUM($L$9:$L12)&gt;40,IF(SUM($L$9:$L12)-SUM($J$9:$K11)&gt;0,40-SUM($L$9:$L11),IF(L12&gt;=8,8,L12)),IF(L12&gt;=8,8,L12))))))))</f>
        <v/>
      </c>
      <c r="K12" s="52" t="str">
        <f>+IF(J12="invalid entry","",IF(AND(SUM($J$9:$K11)&gt;40,SUM($L$9:$L12)&gt;40),$L12,IF($J12="","",IF($J12=8,L12-J12,IF(AND($J12&lt;8,$L12&gt;0),$L12-$J12,"")))))</f>
        <v/>
      </c>
      <c r="L12" s="27" t="str">
        <f>+IF(AND($G12&lt;=0,$H12&lt;=0),IF(($I12-$F12)*24&gt;0,($I12-$F12)*24,IF(AND($F12=0,$I12=0),"",('Time Increments'!$C$5-$F12)*24+($I12-'Time Increments'!$C$6)*24)),IF(($I12-$F12)*24&gt;0,'Time Increments'!$E12+'Time Increments'!$D12,IF((H12-G12)*24&gt;0,('Time Increments'!$C$5-$F12)*24+($I12-'Time Increments'!$C$6)*24-($H12-$G12)*24,('Time Increments'!$C$5-$F12)*24+($I12-'Time Increments'!$C$6)*24)+(('Time Increments'!$C$6-$H12)+($G12-'Time Increments'!$C$5))*24))</f>
        <v/>
      </c>
    </row>
    <row r="13" spans="1:17" s="6" customFormat="1" ht="17.100000000000001" customHeight="1" x14ac:dyDescent="0.25">
      <c r="A13" s="8" t="s">
        <v>23</v>
      </c>
      <c r="B13" s="42"/>
      <c r="C13" s="67"/>
      <c r="D13" s="68"/>
      <c r="E13" s="69"/>
      <c r="F13" s="51"/>
      <c r="G13" s="51"/>
      <c r="H13" s="51"/>
      <c r="I13" s="51"/>
      <c r="J13" s="52" t="str">
        <f>+IF(AND($F13&gt;0,$I13=0),"invalid entry",IF(AND($I13&gt;0,$F13=0),"invalid entry",IF(AND($G13&gt;0,$H13=0),"invalid entry",IF(AND($H13&gt;0,$G13=0),"invalid entry",IF(AND(F13=0,G13=0,H13=0,I13=0),"",IF(AND(SUM($J$9:$K12)&gt;40,SUM($L$9:$L13)&gt;40),"",IF(SUM($L$9:$L13)&gt;40,IF(SUM($L$9:$L13)-SUM($J$9:$K12)&gt;0,40-SUM($L$9:$L12),IF(L13&gt;=8,8,L13)),IF(L13&gt;=8,8,L13))))))))</f>
        <v/>
      </c>
      <c r="K13" s="52" t="str">
        <f>+IF(J13="invalid entry","",IF(AND(SUM($J$9:$K12)&gt;40,SUM($L$9:$L13)&gt;40),$L13,IF($J13="","",IF($J13=8,L13-J13,IF(AND($J13&lt;8,$L13&gt;0),$L13-$J13,"")))))</f>
        <v/>
      </c>
      <c r="L13" s="27" t="str">
        <f>+IF(AND($G13&lt;=0,$H13&lt;=0),IF(($I13-$F13)*24&gt;0,($I13-$F13)*24,IF(AND($F13=0,$I13=0),"",('Time Increments'!$C$5-$F13)*24+($I13-'Time Increments'!$C$6)*24)),IF(($I13-$F13)*24&gt;0,'Time Increments'!$E13+'Time Increments'!$D13,IF((H13-G13)*24&gt;0,('Time Increments'!$C$5-$F13)*24+($I13-'Time Increments'!$C$6)*24-($H13-$G13)*24,('Time Increments'!$C$5-$F13)*24+($I13-'Time Increments'!$C$6)*24)+(('Time Increments'!$C$6-$H13)+($G13-'Time Increments'!$C$5))*24))</f>
        <v/>
      </c>
    </row>
    <row r="14" spans="1:17" s="6" customFormat="1" ht="17.100000000000001" customHeight="1" x14ac:dyDescent="0.25">
      <c r="A14" s="8" t="s">
        <v>24</v>
      </c>
      <c r="B14" s="42"/>
      <c r="C14" s="67"/>
      <c r="D14" s="68"/>
      <c r="E14" s="69"/>
      <c r="F14" s="51"/>
      <c r="G14" s="51"/>
      <c r="H14" s="51"/>
      <c r="I14" s="51"/>
      <c r="J14" s="52" t="str">
        <f>+IF(AND($F14&gt;0,$I14=0),"invalid entry",IF(AND($I14&gt;0,$F14=0),"invalid entry",IF(AND($G14&gt;0,$H14=0),"invalid entry",IF(AND($H14&gt;0,$G14=0),"invalid entry",IF(AND(F14=0,G14=0,H14=0,I14=0),"",IF(AND(SUM($J$9:$K13)&gt;40,SUM($L$9:$L14)&gt;40),"",IF(SUM($L$9:$L14)&gt;40,IF(SUM($L$9:$L14)-SUM($J$9:$K13)&gt;0,40-SUM($L$9:$L13),IF(L14&gt;=8,8,L14)),IF(L14&gt;=8,8,L14))))))))</f>
        <v/>
      </c>
      <c r="K14" s="52" t="str">
        <f>+IF(J14="invalid entry","",IF(AND(SUM($J$9:$K13)&gt;40,SUM($L$9:$L14)&gt;40),$L14,IF($J14="","",IF($J14=8,L14-J14,IF(AND($J14&lt;8,$L14&gt;0),$L14-$J14,"")))))</f>
        <v/>
      </c>
      <c r="L14" s="27" t="str">
        <f>+IF(AND($G14&lt;=0,$H14&lt;=0),IF(($I14-$F14)*24&gt;0,($I14-$F14)*24,IF(AND($F14=0,$I14=0),"",('Time Increments'!$C$5-$F14)*24+($I14-'Time Increments'!$C$6)*24)),IF(($I14-$F14)*24&gt;0,'Time Increments'!$E14+'Time Increments'!$D14,IF((H14-G14)*24&gt;0,('Time Increments'!$C$5-$F14)*24+($I14-'Time Increments'!$C$6)*24-($H14-$G14)*24,('Time Increments'!$C$5-$F14)*24+($I14-'Time Increments'!$C$6)*24)+(('Time Increments'!$C$6-$H14)+($G14-'Time Increments'!$C$5))*24))</f>
        <v/>
      </c>
    </row>
    <row r="15" spans="1:17" s="6" customFormat="1" ht="17.100000000000001" customHeight="1" x14ac:dyDescent="0.25">
      <c r="A15" s="8" t="s">
        <v>25</v>
      </c>
      <c r="B15" s="42"/>
      <c r="C15" s="67"/>
      <c r="D15" s="68"/>
      <c r="E15" s="69"/>
      <c r="F15" s="51"/>
      <c r="G15" s="51"/>
      <c r="H15" s="51"/>
      <c r="I15" s="51"/>
      <c r="J15" s="52" t="str">
        <f>+IF(AND($F15&gt;0,$I15=0),"invalid entry",IF(AND($I15&gt;0,$F15=0),"invalid entry",IF(AND($G15&gt;0,$H15=0),"invalid entry",IF(AND($H15&gt;0,$G15=0),"invalid entry",IF(AND(F15=0,G15=0,H15=0,I15=0),"",IF(AND(SUM($J$9:$K14)&gt;40,SUM($L$9:$L15)&gt;40),"",IF(SUM($L$9:$L15)&gt;40,IF(SUM($L$9:$L15)-SUM($J$9:$K14)&gt;0,40-SUM($L$9:$L14),IF(L15&gt;=8,8,L15)),IF(L15&gt;=8,8,L15))))))))</f>
        <v/>
      </c>
      <c r="K15" s="52" t="str">
        <f>+IF(J15="invalid entry","",IF(AND(SUM($J$9:$K14)&gt;40,SUM($L$9:$L15)&gt;40),$L15,IF($J15="","",IF($J15=8,L15-J15,IF(AND($J15&lt;8,$L15&gt;0),$L15-$J15,"")))))</f>
        <v/>
      </c>
      <c r="L15" s="27" t="str">
        <f>+IF(AND($G15&lt;=0,$H15&lt;=0),IF(($I15-$F15)*24&gt;0,($I15-$F15)*24,IF(AND($F15=0,$I15=0),"",('Time Increments'!$C$5-$F15)*24+($I15-'Time Increments'!$C$6)*24)),IF(($I15-$F15)*24&gt;0,'Time Increments'!$E15+'Time Increments'!$D15,IF((H15-G15)*24&gt;0,('Time Increments'!$C$5-$F15)*24+($I15-'Time Increments'!$C$6)*24-($H15-$G15)*24,('Time Increments'!$C$5-$F15)*24+($I15-'Time Increments'!$C$6)*24)+(('Time Increments'!$C$6-$H15)+($G15-'Time Increments'!$C$5))*24))</f>
        <v/>
      </c>
      <c r="M15" s="53"/>
    </row>
    <row r="16" spans="1:17" s="6" customFormat="1" ht="15.75" customHeight="1" x14ac:dyDescent="0.25">
      <c r="A16" s="61" t="s">
        <v>34</v>
      </c>
      <c r="I16" s="10" t="s">
        <v>3</v>
      </c>
      <c r="J16" s="41">
        <f>+IF(SUM($L9:$L15)&gt;40,40,SUM($J9:$K15))</f>
        <v>0</v>
      </c>
      <c r="K16" s="41" t="str">
        <f>+IF(SUM($L9:$L15)&gt;=40,SUM($L9:$L15)-40,"")</f>
        <v/>
      </c>
      <c r="L16" s="27"/>
    </row>
    <row r="17" spans="1:12" s="6" customFormat="1" ht="5.25" customHeight="1" x14ac:dyDescent="0.25">
      <c r="A17" s="62"/>
      <c r="J17" s="10"/>
      <c r="K17" s="26"/>
      <c r="L17" s="27"/>
    </row>
    <row r="18" spans="1:12" s="6" customFormat="1" ht="17.100000000000001" customHeight="1" x14ac:dyDescent="0.25">
      <c r="A18" s="8" t="s">
        <v>19</v>
      </c>
      <c r="B18" s="42"/>
      <c r="C18" s="67"/>
      <c r="D18" s="68"/>
      <c r="E18" s="69"/>
      <c r="F18" s="51"/>
      <c r="G18" s="51"/>
      <c r="H18" s="51"/>
      <c r="I18" s="51"/>
      <c r="J18" s="55" t="str">
        <f>+IF(AND($F18&gt;0,$I18=0),"invalid entry",IF(AND($I18&gt;0,$F18=0),"invalid entry",IF(AND($G18&gt;0,$H18=0),"invalid entry",IF(AND($H18&gt;0,$G18=0),"invalid entry",IF(AND(F18=0,G18=0,H18=0,I18=0),"",IF(L18&gt;=8,8,L18))))))</f>
        <v/>
      </c>
      <c r="K18" s="52" t="str">
        <f>+IF(J18="invalid entry","",IF($J18="","",IF($J18=8,L18-J18,"")))</f>
        <v/>
      </c>
      <c r="L18" s="27" t="str">
        <f>+IF(AND($G18&lt;=0,$H18&lt;=0),IF(($I18-$F18)*24&gt;0,($I18-$F18)*24,IF(AND($F18=0,$I18=0),"",('Time Increments'!$C$5-$F18)*24+($I18-'Time Increments'!$C$6)*24)),IF(($I18-$F18)*24&gt;0,'Time Increments'!$E18+'Time Increments'!$D18,IF((H18-G18)*24&gt;0,('Time Increments'!$C$5-$F18)*24+($I18-'Time Increments'!$C$6)*24-($H18-$G18)*24,('Time Increments'!$C$5-$F18)*24+($I18-'Time Increments'!$C$6)*24)+(('Time Increments'!$C$6-$H18)+($G18-'Time Increments'!$C$5))*24))</f>
        <v/>
      </c>
    </row>
    <row r="19" spans="1:12" s="6" customFormat="1" ht="17.100000000000001" customHeight="1" x14ac:dyDescent="0.25">
      <c r="A19" s="8" t="s">
        <v>20</v>
      </c>
      <c r="B19" s="42"/>
      <c r="C19" s="67"/>
      <c r="D19" s="68"/>
      <c r="E19" s="69"/>
      <c r="F19" s="51"/>
      <c r="G19" s="51"/>
      <c r="H19" s="51"/>
      <c r="I19" s="51"/>
      <c r="J19" s="52" t="str">
        <f>+IF(AND($F19&gt;0,$I19=0),"invalid entry",IF(AND($I19&gt;0,$F19=0),"invalid entry",IF(AND($G19&gt;0,$H19=0),"invalid entry",IF(AND($H19&gt;0,$G19=0),"invalid entry",IF(AND(F19=0,G19=0,H19=0,I19=0),"",IF(AND(SUM($J$18:$K18)&gt;40,SUM($L$18:$L19)&gt;40),"",IF(SUM($L$18:$L19)&gt;40,IF(SUM($L$18:$L19)-SUM($J$18:$K18)&gt;0,40-SUM($L$18:$L18),IF(L19&gt;=8,8,L19)),IF(L19&gt;=8,8,L19))))))))</f>
        <v/>
      </c>
      <c r="K19" s="52" t="str">
        <f>+IF(J19="invalid entry","",IF(AND(SUM($J$18:$K18)&gt;40,SUM($L$18:$L19)&gt;40),$L19,IF($J19="","",IF($J19=8,L19-J19,IF(AND($J19&lt;8,$L19&gt;0),$L19-$J19,"")))))</f>
        <v/>
      </c>
      <c r="L19" s="27" t="str">
        <f>+IF(AND($G19&lt;=0,$H19&lt;=0),IF(($I19-$F19)*24&gt;0,($I19-$F19)*24,IF(AND($F19=0,$I19=0),"",('Time Increments'!$C$5-$F19)*24+($I19-'Time Increments'!$C$6)*24)),IF(($I19-$F19)*24&gt;0,'Time Increments'!$E19+'Time Increments'!$D19,IF((H19-G19)*24&gt;0,('Time Increments'!$C$5-$F19)*24+($I19-'Time Increments'!$C$6)*24-($H19-$G19)*24,('Time Increments'!$C$5-$F19)*24+($I19-'Time Increments'!$C$6)*24)+(('Time Increments'!$C$6-$H19)+($G19-'Time Increments'!$C$5))*24))</f>
        <v/>
      </c>
    </row>
    <row r="20" spans="1:12" s="6" customFormat="1" ht="17.100000000000001" customHeight="1" x14ac:dyDescent="0.25">
      <c r="A20" s="8" t="s">
        <v>21</v>
      </c>
      <c r="B20" s="42"/>
      <c r="C20" s="67"/>
      <c r="D20" s="68"/>
      <c r="E20" s="69"/>
      <c r="F20" s="51"/>
      <c r="G20" s="51"/>
      <c r="H20" s="51"/>
      <c r="I20" s="51"/>
      <c r="J20" s="52" t="str">
        <f>+IF(AND($F20&gt;0,$I20=0),"invalid entry",IF(AND($I20&gt;0,$F20=0),"invalid entry",IF(AND($G20&gt;0,$H20=0),"invalid entry",IF(AND($H20&gt;0,$G20=0),"invalid entry",IF(AND(F20=0,G20=0,H20=0,I20=0),"",IF(AND(SUM($J$18:$K19)&gt;40,SUM($L$18:$L20)&gt;40),"",IF(SUM($L$18:$L20)&gt;40,IF(SUM($L$18:$L20)-SUM($J$18:$K19)&gt;0,40-SUM($L$18:$L19),IF(L20&gt;=8,8,L20)),IF(L20&gt;=8,8,L20))))))))</f>
        <v/>
      </c>
      <c r="K20" s="52" t="str">
        <f>+IF(J20="invalid entry","",IF(AND(SUM($J$18:$K19)&gt;40,SUM($L$18:$L20)&gt;40),$L20,IF($J20="","",IF($J20=8,L20-J20,IF(AND($J20&lt;8,$L20&gt;0),$L20-$J20,"")))))</f>
        <v/>
      </c>
      <c r="L20" s="27" t="str">
        <f>+IF(AND($G20&lt;=0,$H20&lt;=0),IF(($I20-$F20)*24&gt;0,($I20-$F20)*24,IF(AND($F20=0,$I20=0),"",('Time Increments'!$C$5-$F20)*24+($I20-'Time Increments'!$C$6)*24)),IF(($I20-$F20)*24&gt;0,'Time Increments'!$E20+'Time Increments'!$D20,IF((H20-G20)*24&gt;0,('Time Increments'!$C$5-$F20)*24+($I20-'Time Increments'!$C$6)*24-($H20-$G20)*24,('Time Increments'!$C$5-$F20)*24+($I20-'Time Increments'!$C$6)*24)+(('Time Increments'!$C$6-$H20)+($G20-'Time Increments'!$C$5))*24))</f>
        <v/>
      </c>
    </row>
    <row r="21" spans="1:12" s="6" customFormat="1" ht="17.100000000000001" customHeight="1" x14ac:dyDescent="0.25">
      <c r="A21" s="8" t="s">
        <v>22</v>
      </c>
      <c r="B21" s="42"/>
      <c r="C21" s="67"/>
      <c r="D21" s="68"/>
      <c r="E21" s="69"/>
      <c r="F21" s="51"/>
      <c r="G21" s="51"/>
      <c r="H21" s="51"/>
      <c r="I21" s="51"/>
      <c r="J21" s="52" t="str">
        <f>+IF(AND($F21&gt;0,$I21=0),"invalid entry",IF(AND($I21&gt;0,$F21=0),"invalid entry",IF(AND($G21&gt;0,$H21=0),"invalid entry",IF(AND($H21&gt;0,$G21=0),"invalid entry",IF(AND(F21=0,G21=0,H21=0,I21=0),"",IF(AND(SUM($J$18:$K20)&gt;40,SUM($L$18:$L21)&gt;40),"",IF(SUM($L$18:$L21)&gt;40,IF(SUM($L$18:$L21)-SUM($J$18:$K20)&gt;0,40-SUM($L$18:$L20),IF(L21&gt;=8,8,L21)),IF(L21&gt;=8,8,L21))))))))</f>
        <v/>
      </c>
      <c r="K21" s="52" t="str">
        <f>+IF(J21="invalid entry","",IF(AND(SUM($J$18:$K20)&gt;40,SUM($L$18:$L21)&gt;40),$L21,IF($J21="","",IF($J21=8,L21-J21,IF(AND($J21&lt;8,$L21&gt;0),$L21-$J21,"")))))</f>
        <v/>
      </c>
      <c r="L21" s="27" t="str">
        <f>+IF(AND($G21&lt;=0,$H21&lt;=0),IF(($I21-$F21)*24&gt;0,($I21-$F21)*24,IF(AND($F21=0,$I21=0),"",('Time Increments'!$C$5-$F21)*24+($I21-'Time Increments'!$C$6)*24)),IF(($I21-$F21)*24&gt;0,'Time Increments'!$E21+'Time Increments'!$D21,IF((H21-G21)*24&gt;0,('Time Increments'!$C$5-$F21)*24+($I21-'Time Increments'!$C$6)*24-($H21-$G21)*24,('Time Increments'!$C$5-$F21)*24+($I21-'Time Increments'!$C$6)*24)+(('Time Increments'!$C$6-$H21)+($G21-'Time Increments'!$C$5))*24))</f>
        <v/>
      </c>
    </row>
    <row r="22" spans="1:12" s="6" customFormat="1" ht="17.100000000000001" customHeight="1" x14ac:dyDescent="0.25">
      <c r="A22" s="8" t="s">
        <v>23</v>
      </c>
      <c r="B22" s="42"/>
      <c r="C22" s="67"/>
      <c r="D22" s="68"/>
      <c r="E22" s="69"/>
      <c r="F22" s="51"/>
      <c r="G22" s="51"/>
      <c r="H22" s="51"/>
      <c r="I22" s="51"/>
      <c r="J22" s="52" t="str">
        <f>+IF(AND($F22&gt;0,$I22=0),"invalid entry",IF(AND($I22&gt;0,$F22=0),"invalid entry",IF(AND($G22&gt;0,$H22=0),"invalid entry",IF(AND($H22&gt;0,$G22=0),"invalid entry",IF(AND(F22=0,G22=0,H22=0,I22=0),"",IF(AND(SUM($J$18:$K21)&gt;40,SUM($L$18:$L22)&gt;40),"",IF(SUM($L$18:$L22)&gt;40,IF(SUM($L$18:$L22)-SUM($J$18:$K21)&gt;0,40-SUM($L$18:$L21),IF(L22&gt;=8,8,L22)),IF(L22&gt;=8,8,L22))))))))</f>
        <v/>
      </c>
      <c r="K22" s="52" t="str">
        <f>+IF(J22="invalid entry","",IF(AND(SUM($J$18:$K21)&gt;40,SUM($L$18:$L22)&gt;40),$L22,IF($J22="","",IF($J22=8,L22-J22,IF(AND($J22&lt;8,$L22&gt;0),$L22-$J22,"")))))</f>
        <v/>
      </c>
      <c r="L22" s="27" t="str">
        <f>+IF(AND($G22&lt;=0,$H22&lt;=0),IF(($I22-$F22)*24&gt;0,($I22-$F22)*24,IF(AND($F22=0,$I22=0),"",('Time Increments'!$C$5-$F22)*24+($I22-'Time Increments'!$C$6)*24)),IF(($I22-$F22)*24&gt;0,'Time Increments'!$E22+'Time Increments'!$D22,IF((H22-G22)*24&gt;0,('Time Increments'!$C$5-$F22)*24+($I22-'Time Increments'!$C$6)*24-($H22-$G22)*24,('Time Increments'!$C$5-$F22)*24+($I22-'Time Increments'!$C$6)*24)+(('Time Increments'!$C$6-$H22)+($G22-'Time Increments'!$C$5))*24))</f>
        <v/>
      </c>
    </row>
    <row r="23" spans="1:12" s="6" customFormat="1" ht="17.100000000000001" customHeight="1" x14ac:dyDescent="0.25">
      <c r="A23" s="8" t="s">
        <v>24</v>
      </c>
      <c r="B23" s="42"/>
      <c r="C23" s="67"/>
      <c r="D23" s="68"/>
      <c r="E23" s="69"/>
      <c r="F23" s="51"/>
      <c r="G23" s="51"/>
      <c r="H23" s="51"/>
      <c r="I23" s="51"/>
      <c r="J23" s="52" t="str">
        <f>+IF(AND($F23&gt;0,$I23=0),"invalid entry",IF(AND($I23&gt;0,$F23=0),"invalid entry",IF(AND($G23&gt;0,$H23=0),"invalid entry",IF(AND($H23&gt;0,$G23=0),"invalid entry",IF(AND(F23=0,G23=0,H23=0,I23=0),"",IF(AND(SUM($J$18:$K22)&gt;40,SUM($L$18:$L23)&gt;40),"",IF(SUM($L$18:$L23)&gt;40,IF(SUM($L$18:$L23)-SUM($J$18:$K22)&gt;0,40-SUM($L$18:$L22),IF(L23&gt;=8,8,L23)),IF(L23&gt;=8,8,L23))))))))</f>
        <v/>
      </c>
      <c r="K23" s="52" t="str">
        <f>+IF(J23="invalid entry","",IF(AND(SUM($J$18:$K22)&gt;40,SUM($L$18:$L23)&gt;40),$L23,IF($J23="","",IF($J23=8,L23-J23,IF(AND($J23&lt;8,$L23&gt;0),$L23-$J23,"")))))</f>
        <v/>
      </c>
      <c r="L23" s="27" t="str">
        <f>+IF(AND($G23&lt;=0,$H23&lt;=0),IF(($I23-$F23)*24&gt;0,($I23-$F23)*24,IF(AND($F23=0,$I23=0),"",('Time Increments'!$C$5-$F23)*24+($I23-'Time Increments'!$C$6)*24)),IF(($I23-$F23)*24&gt;0,'Time Increments'!$E23+'Time Increments'!$D23,IF((H23-G23)*24&gt;0,('Time Increments'!$C$5-$F23)*24+($I23-'Time Increments'!$C$6)*24-($H23-$G23)*24,('Time Increments'!$C$5-$F23)*24+($I23-'Time Increments'!$C$6)*24)+(('Time Increments'!$C$6-$H23)+($G23-'Time Increments'!$C$5))*24))</f>
        <v/>
      </c>
    </row>
    <row r="24" spans="1:12" s="6" customFormat="1" ht="17.100000000000001" customHeight="1" x14ac:dyDescent="0.25">
      <c r="A24" s="8" t="s">
        <v>25</v>
      </c>
      <c r="B24" s="42"/>
      <c r="C24" s="67"/>
      <c r="D24" s="68"/>
      <c r="E24" s="69"/>
      <c r="F24" s="51"/>
      <c r="G24" s="51"/>
      <c r="H24" s="51"/>
      <c r="I24" s="51"/>
      <c r="J24" s="52" t="str">
        <f>+IF(AND($F24&gt;0,$I24=0),"invalid entry",IF(AND($I24&gt;0,$F24=0),"invalid entry",IF(AND($G24&gt;0,$H24=0),"invalid entry",IF(AND($H24&gt;0,$G24=0),"invalid entry",IF(AND(F24=0,G24=0,H24=0,I24=0),"",IF(AND(SUM($J$18:$K23)&gt;40,SUM($L$18:$L24)&gt;40),"",IF(SUM($L$18:$L24)&gt;40,IF(SUM($L$18:$L24)-SUM($J$18:$K23)&gt;0,40-SUM($L$18:$L23),IF(L24&gt;=8,8,L24)),IF(L24&gt;=8,8,L24))))))))</f>
        <v/>
      </c>
      <c r="K24" s="52" t="str">
        <f>+IF(J24="invalid entry","",IF(AND(SUM($J$18:$K23)&gt;40,SUM($L$18:$L24)&gt;40),$L24,IF($J24="","",IF($J24=8,L24-J24,IF(AND($J24&lt;8,$L24&gt;0),$L24-$J24,"")))))</f>
        <v/>
      </c>
      <c r="L24" s="27" t="str">
        <f>+IF(AND($G24&lt;=0,$H24&lt;=0),IF(($I24-$F24)*24&gt;0,($I24-$F24)*24,IF(AND($F24=0,$I24=0),"",('Time Increments'!$C$5-$F24)*24+($I24-'Time Increments'!$C$6)*24)),IF(($I24-$F24)*24&gt;0,'Time Increments'!$E24+'Time Increments'!$D24,IF((H24-G24)*24&gt;0,('Time Increments'!$C$5-$F24)*24+($I24-'Time Increments'!$C$6)*24-($H24-$G24)*24,('Time Increments'!$C$5-$F24)*24+($I24-'Time Increments'!$C$6)*24)+(('Time Increments'!$C$6-$H24)+($G24-'Time Increments'!$C$5))*24))</f>
        <v/>
      </c>
    </row>
    <row r="25" spans="1:12" s="6" customFormat="1" ht="15.75" customHeight="1" x14ac:dyDescent="0.25">
      <c r="A25" s="61" t="s">
        <v>35</v>
      </c>
      <c r="I25" s="10" t="s">
        <v>3</v>
      </c>
      <c r="J25" s="41">
        <f>+IF(SUM($L18:$L24)&gt;40,40,SUM($J18:$K24))</f>
        <v>0</v>
      </c>
      <c r="K25" s="41" t="str">
        <f>+IF(SUM($L18:$L24)&gt;=40,SUM($L18:$L24)-40,"")</f>
        <v/>
      </c>
      <c r="L25" s="27"/>
    </row>
    <row r="26" spans="1:12" s="6" customFormat="1" ht="5.25" customHeight="1" x14ac:dyDescent="0.25">
      <c r="A26" s="62"/>
      <c r="J26" s="10"/>
      <c r="K26" s="26"/>
      <c r="L26" s="27"/>
    </row>
    <row r="27" spans="1:12" s="6" customFormat="1" ht="17.100000000000001" customHeight="1" x14ac:dyDescent="0.25">
      <c r="A27" s="8" t="s">
        <v>19</v>
      </c>
      <c r="B27" s="42"/>
      <c r="C27" s="67"/>
      <c r="D27" s="68"/>
      <c r="E27" s="69"/>
      <c r="F27" s="51"/>
      <c r="G27" s="51"/>
      <c r="H27" s="51"/>
      <c r="I27" s="51"/>
      <c r="J27" s="55" t="str">
        <f>+IF(AND($F27&gt;0,$I27=0),"invalid entry",IF(AND($I27&gt;0,$F27=0),"invalid entry",IF(AND($G27&gt;0,$H27=0),"invalid entry",IF(AND($H27&gt;0,$G27=0),"invalid entry",IF(AND(F27=0,G27=0,H27=0,I27=0),"",IF(L27&gt;=8,8,L27))))))</f>
        <v/>
      </c>
      <c r="K27" s="52" t="str">
        <f>+IF(J27="invalid entry","",IF($J27="","",IF($J27=8,L27-J27,"")))</f>
        <v/>
      </c>
      <c r="L27" s="27" t="str">
        <f>+IF(AND($G27&lt;=0,$H27&lt;=0),IF(($I27-$F27)*24&gt;0,($I27-$F27)*24,IF(AND($F27=0,$I27=0),"",('Time Increments'!$C$5-$F27)*24+($I27-'Time Increments'!$C$6)*24)),IF(($I27-$F27)*24&gt;0,'Time Increments'!$E27+'Time Increments'!$D27,IF((H27-G27)*24&gt;0,('Time Increments'!$C$5-$F27)*24+($I27-'Time Increments'!$C$6)*24-($H27-$G27)*24,('Time Increments'!$C$5-$F27)*24+($I27-'Time Increments'!$C$6)*24)+(('Time Increments'!$C$6-$H27)+($G27-'Time Increments'!$C$5))*24))</f>
        <v/>
      </c>
    </row>
    <row r="28" spans="1:12" s="6" customFormat="1" ht="17.100000000000001" customHeight="1" x14ac:dyDescent="0.25">
      <c r="A28" s="8" t="s">
        <v>20</v>
      </c>
      <c r="B28" s="42"/>
      <c r="C28" s="67"/>
      <c r="D28" s="68"/>
      <c r="E28" s="69"/>
      <c r="F28" s="51"/>
      <c r="G28" s="51"/>
      <c r="H28" s="51"/>
      <c r="I28" s="51"/>
      <c r="J28" s="52" t="str">
        <f>+IF(AND($F28&gt;0,$I28=0),"invalid entry",IF(AND($I28&gt;0,$F28=0),"invalid entry",IF(AND($G28&gt;0,$H28=0),"invalid entry",IF(AND($H28&gt;0,$G28=0),"invalid entry",IF(AND(F28=0,G28=0,H28=0,I28=0),"",IF(AND(SUM($J$27:$K27)&gt;40,SUM($L$27:$L28)&gt;40),"",IF(SUM($L$27:$L28)&gt;40,IF(SUM($L$27:$L28)-SUM($J$27:$K27)&gt;0,40-SUM($L$27:$L27),IF(L28&gt;=8,8,L28)),IF(L28&gt;=8,8,L28))))))))</f>
        <v/>
      </c>
      <c r="K28" s="52" t="str">
        <f>+IF(J28="invalid entry","",IF(AND(SUM($J$27:$K27)&gt;40,SUM($L$27:$L28)&gt;40),$L28,IF($J28="","",IF($J28=8,L28-J28,IF(AND($J28&lt;8,$L28&gt;0),$L28-$J28,"")))))</f>
        <v/>
      </c>
      <c r="L28" s="27" t="str">
        <f>+IF(AND($G28&lt;=0,$H28&lt;=0),IF(($I28-$F28)*24&gt;0,($I28-$F28)*24,IF(AND($F28=0,$I28=0),"",('Time Increments'!$C$5-$F28)*24+($I28-'Time Increments'!$C$6)*24)),IF(($I28-$F28)*24&gt;0,'Time Increments'!$E28+'Time Increments'!$D28,IF((H28-G28)*24&gt;0,('Time Increments'!$C$5-$F28)*24+($I28-'Time Increments'!$C$6)*24-($H28-$G28)*24,('Time Increments'!$C$5-$F28)*24+($I28-'Time Increments'!$C$6)*24)+(('Time Increments'!$C$6-$H28)+($G28-'Time Increments'!$C$5))*24))</f>
        <v/>
      </c>
    </row>
    <row r="29" spans="1:12" s="6" customFormat="1" ht="17.100000000000001" customHeight="1" x14ac:dyDescent="0.25">
      <c r="A29" s="8" t="s">
        <v>21</v>
      </c>
      <c r="B29" s="42"/>
      <c r="C29" s="67"/>
      <c r="D29" s="68"/>
      <c r="E29" s="69"/>
      <c r="F29" s="51"/>
      <c r="G29" s="51"/>
      <c r="H29" s="51"/>
      <c r="I29" s="51"/>
      <c r="J29" s="52" t="str">
        <f>+IF(AND($F29&gt;0,$I29=0),"invalid entry",IF(AND($I29&gt;0,$F29=0),"invalid entry",IF(AND($G29&gt;0,$H29=0),"invalid entry",IF(AND($H29&gt;0,$G29=0),"invalid entry",IF(AND(F29=0,G29=0,H29=0,I29=0),"",IF(AND(SUM($J$27:$K28)&gt;40,SUM($L$27:$L29)&gt;40),"",IF(SUM($L$27:$L29)&gt;40,IF(SUM($L$27:$L29)-SUM($J$27:$K28)&gt;0,40-SUM($L$27:$L28),IF(L29&gt;=8,8,L29)),IF(L29&gt;=8,8,L29))))))))</f>
        <v/>
      </c>
      <c r="K29" s="52" t="str">
        <f>+IF(J29="invalid entry","",IF(AND(SUM($J$27:$K28)&gt;40,SUM($L$27:$L29)&gt;40),$L29,IF($J29="","",IF($J29=8,L29-J29,IF(AND($J29&lt;8,$L29&gt;0),$L29-$J29,"")))))</f>
        <v/>
      </c>
      <c r="L29" s="27" t="str">
        <f>+IF(AND($G29&lt;=0,$H29&lt;=0),IF(($I29-$F29)*24&gt;0,($I29-$F29)*24,IF(AND($F29=0,$I29=0),"",('Time Increments'!$C$5-$F29)*24+($I29-'Time Increments'!$C$6)*24)),IF(($I29-$F29)*24&gt;0,'Time Increments'!$E29+'Time Increments'!$D29,IF((H29-G29)*24&gt;0,('Time Increments'!$C$5-$F29)*24+($I29-'Time Increments'!$C$6)*24-($H29-$G29)*24,('Time Increments'!$C$5-$F29)*24+($I29-'Time Increments'!$C$6)*24)+(('Time Increments'!$C$6-$H29)+($G29-'Time Increments'!$C$5))*24))</f>
        <v/>
      </c>
    </row>
    <row r="30" spans="1:12" s="6" customFormat="1" ht="17.100000000000001" customHeight="1" x14ac:dyDescent="0.25">
      <c r="A30" s="8" t="s">
        <v>22</v>
      </c>
      <c r="B30" s="42"/>
      <c r="C30" s="67"/>
      <c r="D30" s="68"/>
      <c r="E30" s="69"/>
      <c r="F30" s="51"/>
      <c r="G30" s="51"/>
      <c r="H30" s="51"/>
      <c r="I30" s="51"/>
      <c r="J30" s="52" t="str">
        <f>+IF(AND($F30&gt;0,$I30=0),"invalid entry",IF(AND($I30&gt;0,$F30=0),"invalid entry",IF(AND($G30&gt;0,$H30=0),"invalid entry",IF(AND($H30&gt;0,$G30=0),"invalid entry",IF(AND(F30=0,G30=0,H30=0,I30=0),"",IF(AND(SUM($J$27:$K29)&gt;40,SUM($L$27:$L30)&gt;40),"",IF(SUM($L$27:$L30)&gt;40,IF(SUM($L$27:$L30)-SUM($J$27:$K29)&gt;0,40-SUM($L$27:$L29),IF(L30&gt;=8,8,L30)),IF(L30&gt;=8,8,L30))))))))</f>
        <v/>
      </c>
      <c r="K30" s="52" t="str">
        <f>+IF(J30="invalid entry","",IF(AND(SUM($J$27:$K29)&gt;40,SUM($L$27:$L30)&gt;40),$L30,IF($J30="","",IF($J30=8,L30-J30,IF(AND($J30&lt;8,$L30&gt;0),$L30-$J30,"")))))</f>
        <v/>
      </c>
      <c r="L30" s="27" t="str">
        <f>+IF(AND($G30&lt;=0,$H30&lt;=0),IF(($I30-$F30)*24&gt;0,($I30-$F30)*24,IF(AND($F30=0,$I30=0),"",('Time Increments'!$C$5-$F30)*24+($I30-'Time Increments'!$C$6)*24)),IF(($I30-$F30)*24&gt;0,'Time Increments'!$E30+'Time Increments'!$D30,IF((H30-G30)*24&gt;0,('Time Increments'!$C$5-$F30)*24+($I30-'Time Increments'!$C$6)*24-($H30-$G30)*24,('Time Increments'!$C$5-$F30)*24+($I30-'Time Increments'!$C$6)*24)+(('Time Increments'!$C$6-$H30)+($G30-'Time Increments'!$C$5))*24))</f>
        <v/>
      </c>
    </row>
    <row r="31" spans="1:12" s="6" customFormat="1" ht="17.100000000000001" customHeight="1" x14ac:dyDescent="0.25">
      <c r="A31" s="8" t="s">
        <v>23</v>
      </c>
      <c r="B31" s="42"/>
      <c r="C31" s="67"/>
      <c r="D31" s="68"/>
      <c r="E31" s="69"/>
      <c r="F31" s="51"/>
      <c r="G31" s="51"/>
      <c r="H31" s="51"/>
      <c r="I31" s="51"/>
      <c r="J31" s="52" t="str">
        <f>+IF(AND($F31&gt;0,$I31=0),"invalid entry",IF(AND($I31&gt;0,$F31=0),"invalid entry",IF(AND($G31&gt;0,$H31=0),"invalid entry",IF(AND($H31&gt;0,$G31=0),"invalid entry",IF(AND(F31=0,G31=0,H31=0,I31=0),"",IF(AND(SUM($J$27:$K30)&gt;40,SUM($L$27:$L31)&gt;40),"",IF(SUM($L$27:$L31)&gt;40,IF(SUM($L$27:$L31)-SUM($J$27:$K30)&gt;0,40-SUM($L$27:$L30),IF(L31&gt;=8,8,L31)),IF(L31&gt;=8,8,L31))))))))</f>
        <v/>
      </c>
      <c r="K31" s="52" t="str">
        <f>+IF(J31="invalid entry","",IF(AND(SUM($J$27:$K30)&gt;40,SUM($L$27:$L31)&gt;40),$L31,IF($J31="","",IF($J31=8,L31-J31,IF(AND($J31&lt;8,$L31&gt;0),$L31-$J31,"")))))</f>
        <v/>
      </c>
      <c r="L31" s="27" t="str">
        <f>+IF(AND($G31&lt;=0,$H31&lt;=0),IF(($I31-$F31)*24&gt;0,($I31-$F31)*24,IF(AND($F31=0,$I31=0),"",('Time Increments'!$C$5-$F31)*24+($I31-'Time Increments'!$C$6)*24)),IF(($I31-$F31)*24&gt;0,'Time Increments'!$E31+'Time Increments'!$D31,IF((H31-G31)*24&gt;0,('Time Increments'!$C$5-$F31)*24+($I31-'Time Increments'!$C$6)*24-($H31-$G31)*24,('Time Increments'!$C$5-$F31)*24+($I31-'Time Increments'!$C$6)*24)+(('Time Increments'!$C$6-$H31)+($G31-'Time Increments'!$C$5))*24))</f>
        <v/>
      </c>
    </row>
    <row r="32" spans="1:12" s="6" customFormat="1" ht="17.100000000000001" customHeight="1" x14ac:dyDescent="0.25">
      <c r="A32" s="8" t="s">
        <v>24</v>
      </c>
      <c r="B32" s="42"/>
      <c r="C32" s="67"/>
      <c r="D32" s="68"/>
      <c r="E32" s="69"/>
      <c r="F32" s="51"/>
      <c r="G32" s="51"/>
      <c r="H32" s="51"/>
      <c r="I32" s="51"/>
      <c r="J32" s="52" t="str">
        <f>+IF(AND($F32&gt;0,$I32=0),"invalid entry",IF(AND($I32&gt;0,$F32=0),"invalid entry",IF(AND($G32&gt;0,$H32=0),"invalid entry",IF(AND($H32&gt;0,$G32=0),"invalid entry",IF(AND(F32=0,G32=0,H32=0,I32=0),"",IF(AND(SUM($J$27:$K31)&gt;40,SUM($L$27:$L32)&gt;40),"",IF(SUM($L$27:$L32)&gt;40,IF(SUM($L$27:$L32)-SUM($J$27:$K31)&gt;0,40-SUM($L$27:$L31),IF(L32&gt;=8,8,L32)),IF(L32&gt;=8,8,L32))))))))</f>
        <v/>
      </c>
      <c r="K32" s="52" t="str">
        <f>+IF(J32="invalid entry","",IF(AND(SUM($J$27:$K31)&gt;40,SUM($L$27:$L32)&gt;40),$L32,IF($J32="","",IF($J32=8,L32-J32,IF(AND($J32&lt;8,$L32&gt;0),$L32-$J32,"")))))</f>
        <v/>
      </c>
      <c r="L32" s="27" t="str">
        <f>+IF(AND($G32&lt;=0,$H32&lt;=0),IF(($I32-$F32)*24&gt;0,($I32-$F32)*24,IF(AND($F32=0,$I32=0),"",('Time Increments'!$C$5-$F32)*24+($I32-'Time Increments'!$C$6)*24)),IF(($I32-$F32)*24&gt;0,'Time Increments'!$E32+'Time Increments'!$D32,IF((H32-G32)*24&gt;0,('Time Increments'!$C$5-$F32)*24+($I32-'Time Increments'!$C$6)*24-($H32-$G32)*24,('Time Increments'!$C$5-$F32)*24+($I32-'Time Increments'!$C$6)*24)+(('Time Increments'!$C$6-$H32)+($G32-'Time Increments'!$C$5))*24))</f>
        <v/>
      </c>
    </row>
    <row r="33" spans="1:12" s="6" customFormat="1" ht="17.100000000000001" customHeight="1" x14ac:dyDescent="0.25">
      <c r="A33" s="8" t="s">
        <v>25</v>
      </c>
      <c r="B33" s="42"/>
      <c r="C33" s="67"/>
      <c r="D33" s="68"/>
      <c r="E33" s="69"/>
      <c r="F33" s="51"/>
      <c r="G33" s="51"/>
      <c r="H33" s="51"/>
      <c r="I33" s="51"/>
      <c r="J33" s="52" t="str">
        <f>+IF(AND($F33&gt;0,$I33=0),"invalid entry",IF(AND($I33&gt;0,$F33=0),"invalid entry",IF(AND($G33&gt;0,$H33=0),"invalid entry",IF(AND($H33&gt;0,$G33=0),"invalid entry",IF(AND(F33=0,G33=0,H33=0,I33=0),"",IF(AND(SUM($J$27:$K32)&gt;40,SUM($L$27:$L33)&gt;40),"",IF(SUM($L$27:$L33)&gt;40,IF(SUM($L$27:$L33)-SUM($J$27:$K32)&gt;0,40-SUM($L$27:$L32),IF(L33&gt;=8,8,L33)),IF(L33&gt;=8,8,L33))))))))</f>
        <v/>
      </c>
      <c r="K33" s="52" t="str">
        <f>+IF(J33="invalid entry","",IF(AND(SUM($J$27:$K32)&gt;40,SUM($L$27:$L33)&gt;40),$L33,IF($J33="","",IF($J33=8,L33-J33,IF(AND($J33&lt;8,$L33&gt;0),$L33-$J33,"")))))</f>
        <v/>
      </c>
      <c r="L33" s="27" t="str">
        <f>+IF(AND($G33&lt;=0,$H33&lt;=0),IF(($I33-$F33)*24&gt;0,($I33-$F33)*24,IF(AND($F33=0,$I33=0),"",('Time Increments'!$C$5-$F33)*24+($I33-'Time Increments'!$C$6)*24)),IF(($I33-$F33)*24&gt;0,'Time Increments'!$E33+'Time Increments'!$D33,IF((H33-G33)*24&gt;0,('Time Increments'!$C$5-$F33)*24+($I33-'Time Increments'!$C$6)*24-($H33-$G33)*24,('Time Increments'!$C$5-$F33)*24+($I33-'Time Increments'!$C$6)*24)+(('Time Increments'!$C$6-$H33)+($G33-'Time Increments'!$C$5))*24))</f>
        <v/>
      </c>
    </row>
    <row r="34" spans="1:12" s="6" customFormat="1" ht="15.75" customHeight="1" x14ac:dyDescent="0.25">
      <c r="A34" s="61" t="s">
        <v>36</v>
      </c>
      <c r="I34" s="10" t="s">
        <v>3</v>
      </c>
      <c r="J34" s="41">
        <f>+IF(SUM($L27:$L33)&gt;40,40,SUM($J27:$K33))</f>
        <v>0</v>
      </c>
      <c r="K34" s="41" t="str">
        <f>+IF(SUM($L27:$L33)&gt;=40,SUM($L27:$L33)-40,"")</f>
        <v/>
      </c>
      <c r="L34" s="27"/>
    </row>
    <row r="35" spans="1:12" s="6" customFormat="1" ht="5.25" customHeight="1" x14ac:dyDescent="0.25">
      <c r="A35" s="62"/>
      <c r="J35" s="10"/>
      <c r="K35" s="26"/>
      <c r="L35" s="27"/>
    </row>
    <row r="36" spans="1:12" s="6" customFormat="1" ht="17.100000000000001" customHeight="1" x14ac:dyDescent="0.25">
      <c r="A36" s="8" t="s">
        <v>19</v>
      </c>
      <c r="B36" s="42"/>
      <c r="C36" s="67"/>
      <c r="D36" s="68"/>
      <c r="E36" s="69"/>
      <c r="F36" s="51"/>
      <c r="G36" s="51"/>
      <c r="H36" s="51"/>
      <c r="I36" s="51"/>
      <c r="J36" s="55" t="str">
        <f>+IF(AND($F36&gt;0,$I36=0),"invalid entry",IF(AND($I36&gt;0,$F36=0),"invalid entry",IF(AND($G36&gt;0,$H36=0),"invalid entry",IF(AND($H36&gt;0,$G36=0),"invalid entry",IF(AND(F36=0,G36=0,H36=0,I36=0),"",IF(L36&gt;=8,8,L36))))))</f>
        <v/>
      </c>
      <c r="K36" s="52" t="str">
        <f>+IF(J36="invalid entry","",IF($J36="","",IF($J36=8,L36-J36,"")))</f>
        <v/>
      </c>
      <c r="L36" s="27" t="str">
        <f>+IF(AND($G36&lt;=0,$H36&lt;=0),IF(($I36-$F36)*24&gt;0,($I36-$F36)*24,IF(AND($F36=0,$I36=0),"",('Time Increments'!$C$5-$F36)*24+($I36-'Time Increments'!$C$6)*24)),IF(($I36-$F36)*24&gt;0,'Time Increments'!$E36+'Time Increments'!$D36,IF((H36-G36)*24&gt;0,('Time Increments'!$C$5-$F36)*24+($I36-'Time Increments'!$C$6)*24-($H36-$G36)*24,('Time Increments'!$C$5-$F36)*24+($I36-'Time Increments'!$C$6)*24)+(('Time Increments'!$C$6-$H36)+($G36-'Time Increments'!$C$5))*24))</f>
        <v/>
      </c>
    </row>
    <row r="37" spans="1:12" s="6" customFormat="1" ht="17.100000000000001" customHeight="1" x14ac:dyDescent="0.25">
      <c r="A37" s="8" t="s">
        <v>20</v>
      </c>
      <c r="B37" s="42"/>
      <c r="C37" s="67"/>
      <c r="D37" s="68"/>
      <c r="E37" s="69"/>
      <c r="F37" s="51"/>
      <c r="G37" s="51"/>
      <c r="H37" s="51"/>
      <c r="I37" s="51"/>
      <c r="J37" s="52" t="str">
        <f>+IF(AND($F37&gt;0,$I37=0),"invalid entry",IF(AND($I37&gt;0,$F37=0),"invalid entry",IF(AND($G37&gt;0,$H37=0),"invalid entry",IF(AND($H37&gt;0,$G37=0),"invalid entry",IF(AND(F37=0,G37=0,H37=0,I37=0),"",IF(AND(SUM($J$36:$K36)&gt;40,SUM($L$36:$L37)&gt;40),"",IF(SUM($L$36:$L37)&gt;40,IF(SUM($L$36:$L37)-SUM($J$36:$K36)&gt;0,40-SUM($L$36:$L36),IF(L37&gt;=8,8,L37)),IF(L37&gt;=8,8,L37))))))))</f>
        <v/>
      </c>
      <c r="K37" s="52" t="str">
        <f>+IF(J37="invalid entry","",IF(AND(SUM($J$36:$K36)&gt;40,SUM($L$36:$L37)&gt;40),$L37,IF($J37="","",IF($J37=8,L37-J37,IF(AND($J37&lt;8,$L37&gt;0),$L37-$J37,"")))))</f>
        <v/>
      </c>
      <c r="L37" s="27" t="str">
        <f>+IF(AND($G37&lt;=0,$H37&lt;=0),IF(($I37-$F37)*24&gt;0,($I37-$F37)*24,IF(AND($F37=0,$I37=0),"",('Time Increments'!$C$5-$F37)*24+($I37-'Time Increments'!$C$6)*24)),IF(($I37-$F37)*24&gt;0,'Time Increments'!$E37+'Time Increments'!$D37,IF((H37-G37)*24&gt;0,('Time Increments'!$C$5-$F37)*24+($I37-'Time Increments'!$C$6)*24-($H37-$G37)*24,('Time Increments'!$C$5-$F37)*24+($I37-'Time Increments'!$C$6)*24)+(('Time Increments'!$C$6-$H37)+($G37-'Time Increments'!$C$5))*24))</f>
        <v/>
      </c>
    </row>
    <row r="38" spans="1:12" s="6" customFormat="1" ht="17.100000000000001" customHeight="1" x14ac:dyDescent="0.25">
      <c r="A38" s="8" t="s">
        <v>21</v>
      </c>
      <c r="B38" s="42"/>
      <c r="C38" s="67"/>
      <c r="D38" s="68"/>
      <c r="E38" s="69"/>
      <c r="F38" s="51"/>
      <c r="G38" s="51"/>
      <c r="H38" s="51"/>
      <c r="I38" s="51"/>
      <c r="J38" s="52" t="str">
        <f>+IF(AND($F38&gt;0,$I38=0),"invalid entry",IF(AND($I38&gt;0,$F38=0),"invalid entry",IF(AND($G38&gt;0,$H38=0),"invalid entry",IF(AND($H38&gt;0,$G38=0),"invalid entry",IF(AND(F38=0,G38=0,H38=0,I38=0),"",IF(AND(SUM($J$36:$K37)&gt;40,SUM($L$36:$L38)&gt;40),"",IF(SUM($L$36:$L38)&gt;40,IF(SUM($L$36:$L38)-SUM($J$36:$K37)&gt;0,40-SUM($L$36:$L37),IF(L38&gt;=8,8,L38)),IF(L38&gt;=8,8,L38))))))))</f>
        <v/>
      </c>
      <c r="K38" s="52" t="str">
        <f>+IF(J38="invalid entry","",IF(AND(SUM($J$36:$K37)&gt;40,SUM($L$36:$L38)&gt;40),$L38,IF($J38="","",IF($J38=8,L38-J38,IF(AND($J38&lt;8,$L38&gt;0),$L38-$J38,"")))))</f>
        <v/>
      </c>
      <c r="L38" s="27" t="str">
        <f>+IF(AND($G38&lt;=0,$H38&lt;=0),IF(($I38-$F38)*24&gt;0,($I38-$F38)*24,IF(AND($F38=0,$I38=0),"",('Time Increments'!$C$5-$F38)*24+($I38-'Time Increments'!$C$6)*24)),IF(($I38-$F38)*24&gt;0,'Time Increments'!$E38+'Time Increments'!$D38,IF((H38-G38)*24&gt;0,('Time Increments'!$C$5-$F38)*24+($I38-'Time Increments'!$C$6)*24-($H38-$G38)*24,('Time Increments'!$C$5-$F38)*24+($I38-'Time Increments'!$C$6)*24)+(('Time Increments'!$C$6-$H38)+($G38-'Time Increments'!$C$5))*24))</f>
        <v/>
      </c>
    </row>
    <row r="39" spans="1:12" s="6" customFormat="1" ht="17.100000000000001" customHeight="1" x14ac:dyDescent="0.25">
      <c r="A39" s="8" t="s">
        <v>22</v>
      </c>
      <c r="B39" s="42"/>
      <c r="C39" s="67"/>
      <c r="D39" s="68"/>
      <c r="E39" s="69"/>
      <c r="F39" s="51"/>
      <c r="G39" s="51"/>
      <c r="H39" s="51"/>
      <c r="I39" s="51"/>
      <c r="J39" s="52" t="str">
        <f>+IF(AND($F39&gt;0,$I39=0),"invalid entry",IF(AND($I39&gt;0,$F39=0),"invalid entry",IF(AND($G39&gt;0,$H39=0),"invalid entry",IF(AND($H39&gt;0,$G39=0),"invalid entry",IF(AND(F39=0,G39=0,H39=0,I39=0),"",IF(AND(SUM($J$36:$K38)&gt;40,SUM($L$36:$L39)&gt;40),"",IF(SUM($L$36:$L39)&gt;40,IF(SUM($L$36:$L39)-SUM($J$36:$K38)&gt;0,40-SUM($L$36:$L38),IF(L39&gt;=8,8,L39)),IF(L39&gt;=8,8,L39))))))))</f>
        <v/>
      </c>
      <c r="K39" s="52" t="str">
        <f>+IF(J39="invalid entry","",IF(AND(SUM($J$36:$K38)&gt;40,SUM($L$36:$L39)&gt;40),$L39,IF($J39="","",IF($J39=8,L39-J39,IF(AND($J39&lt;8,$L39&gt;0),$L39-$J39,"")))))</f>
        <v/>
      </c>
      <c r="L39" s="27" t="str">
        <f>+IF(AND($G39&lt;=0,$H39&lt;=0),IF(($I39-$F39)*24&gt;0,($I39-$F39)*24,IF(AND($F39=0,$I39=0),"",('Time Increments'!$C$5-$F39)*24+($I39-'Time Increments'!$C$6)*24)),IF(($I39-$F39)*24&gt;0,'Time Increments'!$E39+'Time Increments'!$D39,IF((H39-G39)*24&gt;0,('Time Increments'!$C$5-$F39)*24+($I39-'Time Increments'!$C$6)*24-($H39-$G39)*24,('Time Increments'!$C$5-$F39)*24+($I39-'Time Increments'!$C$6)*24)+(('Time Increments'!$C$6-$H39)+($G39-'Time Increments'!$C$5))*24))</f>
        <v/>
      </c>
    </row>
    <row r="40" spans="1:12" s="6" customFormat="1" ht="17.100000000000001" customHeight="1" x14ac:dyDescent="0.25">
      <c r="A40" s="8" t="s">
        <v>23</v>
      </c>
      <c r="B40" s="42"/>
      <c r="C40" s="67"/>
      <c r="D40" s="68"/>
      <c r="E40" s="69"/>
      <c r="F40" s="51"/>
      <c r="G40" s="51"/>
      <c r="H40" s="51"/>
      <c r="I40" s="51"/>
      <c r="J40" s="52" t="str">
        <f>+IF(AND($F40&gt;0,$I40=0),"invalid entry",IF(AND($I40&gt;0,$F40=0),"invalid entry",IF(AND($G40&gt;0,$H40=0),"invalid entry",IF(AND($H40&gt;0,$G40=0),"invalid entry",IF(AND(F40=0,G40=0,H40=0,I40=0),"",IF(AND(SUM($J$36:$K39)&gt;40,SUM($L$36:$L40)&gt;40),"",IF(SUM($L$36:$L40)&gt;40,IF(SUM($L$36:$L40)-SUM($J$36:$K39)&gt;0,40-SUM($L$36:$L39),IF(L40&gt;=8,8,L40)),IF(L40&gt;=8,8,L40))))))))</f>
        <v/>
      </c>
      <c r="K40" s="52" t="str">
        <f>+IF(J40="invalid entry","",IF(AND(SUM($J$36:$K39)&gt;40,SUM($L$36:$L40)&gt;40),$L40,IF($J40="","",IF($J40=8,L40-J40,IF(AND($J40&lt;8,$L40&gt;0),$L40-$J40,"")))))</f>
        <v/>
      </c>
      <c r="L40" s="27" t="str">
        <f>+IF(AND($G40&lt;=0,$H40&lt;=0),IF(($I40-$F40)*24&gt;0,($I40-$F40)*24,IF(AND($F40=0,$I40=0),"",('Time Increments'!$C$5-$F40)*24+($I40-'Time Increments'!$C$6)*24)),IF(($I40-$F40)*24&gt;0,'Time Increments'!$E40+'Time Increments'!$D40,IF((H40-G40)*24&gt;0,('Time Increments'!$C$5-$F40)*24+($I40-'Time Increments'!$C$6)*24-($H40-$G40)*24,('Time Increments'!$C$5-$F40)*24+($I40-'Time Increments'!$C$6)*24)+(('Time Increments'!$C$6-$H40)+($G40-'Time Increments'!$C$5))*24))</f>
        <v/>
      </c>
    </row>
    <row r="41" spans="1:12" s="6" customFormat="1" ht="17.100000000000001" customHeight="1" x14ac:dyDescent="0.25">
      <c r="A41" s="8" t="s">
        <v>24</v>
      </c>
      <c r="B41" s="42"/>
      <c r="C41" s="67"/>
      <c r="D41" s="68"/>
      <c r="E41" s="69"/>
      <c r="F41" s="51"/>
      <c r="G41" s="51"/>
      <c r="H41" s="51"/>
      <c r="I41" s="51"/>
      <c r="J41" s="52" t="str">
        <f>+IF(AND($F41&gt;0,$I41=0),"invalid entry",IF(AND($I41&gt;0,$F41=0),"invalid entry",IF(AND($G41&gt;0,$H41=0),"invalid entry",IF(AND($H41&gt;0,$G41=0),"invalid entry",IF(AND(F41=0,G41=0,H41=0,I41=0),"",IF(AND(SUM($J$36:$K40)&gt;40,SUM($L$36:$L41)&gt;40),"",IF(SUM($L$36:$L41)&gt;40,IF(SUM($L$36:$L41)-SUM($J$36:$K40)&gt;0,40-SUM($L$36:$L40),IF(L41&gt;=8,8,L41)),IF(L41&gt;=8,8,L41))))))))</f>
        <v/>
      </c>
      <c r="K41" s="52" t="str">
        <f>+IF(J41="invalid entry","",IF(AND(SUM($J$36:$K40)&gt;40,SUM($L$36:$L41)&gt;40),$L41,IF($J41="","",IF($J41=8,L41-J41,IF(AND($J41&lt;8,$L41&gt;0),$L41-$J41,"")))))</f>
        <v/>
      </c>
      <c r="L41" s="27" t="str">
        <f>+IF(AND($G41&lt;=0,$H41&lt;=0),IF(($I41-$F41)*24&gt;0,($I41-$F41)*24,IF(AND($F41=0,$I41=0),"",('Time Increments'!$C$5-$F41)*24+($I41-'Time Increments'!$C$6)*24)),IF(($I41-$F41)*24&gt;0,'Time Increments'!$E41+'Time Increments'!$D41,IF((H41-G41)*24&gt;0,('Time Increments'!$C$5-$F41)*24+($I41-'Time Increments'!$C$6)*24-($H41-$G41)*24,('Time Increments'!$C$5-$F41)*24+($I41-'Time Increments'!$C$6)*24)+(('Time Increments'!$C$6-$H41)+($G41-'Time Increments'!$C$5))*24))</f>
        <v/>
      </c>
    </row>
    <row r="42" spans="1:12" s="6" customFormat="1" ht="17.100000000000001" customHeight="1" x14ac:dyDescent="0.25">
      <c r="A42" s="8" t="s">
        <v>25</v>
      </c>
      <c r="B42" s="42"/>
      <c r="C42" s="67"/>
      <c r="D42" s="68"/>
      <c r="E42" s="69"/>
      <c r="F42" s="51"/>
      <c r="G42" s="51"/>
      <c r="H42" s="51"/>
      <c r="I42" s="51"/>
      <c r="J42" s="52" t="str">
        <f>+IF(AND($F42&gt;0,$I42=0),"invalid entry",IF(AND($I42&gt;0,$F42=0),"invalid entry",IF(AND($G42&gt;0,$H42=0),"invalid entry",IF(AND($H42&gt;0,$G42=0),"invalid entry",IF(AND(F42=0,G42=0,H42=0,I42=0),"",IF(AND(SUM($J$36:$K41)&gt;40,SUM($L$36:$L42)&gt;40),"",IF(SUM($L$36:$L42)&gt;40,IF(SUM($L$36:$L42)-SUM($J$36:$K41)&gt;0,40-SUM($L$36:$L41),IF(L42&gt;=8,8,L42)),IF(L42&gt;=8,8,L42))))))))</f>
        <v/>
      </c>
      <c r="K42" s="52" t="str">
        <f>+IF(J42="invalid entry","",IF(AND(SUM($J$36:$K41)&gt;40,SUM($L$36:$L42)&gt;40),$L42,IF($J42="","",IF($J42=8,L42-J42,IF(AND($J42&lt;8,$L42&gt;0),$L42-$J42,"")))))</f>
        <v/>
      </c>
      <c r="L42" s="27" t="str">
        <f>+IF(AND($G42&lt;=0,$H42&lt;=0),IF(($I42-$F42)*24&gt;0,($I42-$F42)*24,IF(AND($F42=0,$I42=0),"",('Time Increments'!$C$5-$F42)*24+($I42-'Time Increments'!$C$6)*24)),IF(($I42-$F42)*24&gt;0,'Time Increments'!$E42+'Time Increments'!$D42,IF((H42-G42)*24&gt;0,('Time Increments'!$C$5-$F42)*24+($I42-'Time Increments'!$C$6)*24-($H42-$G42)*24,('Time Increments'!$C$5-$F42)*24+($I42-'Time Increments'!$C$6)*24)+(('Time Increments'!$C$6-$H42)+($G42-'Time Increments'!$C$5))*24))</f>
        <v/>
      </c>
    </row>
    <row r="43" spans="1:12" s="6" customFormat="1" ht="15.75" customHeight="1" x14ac:dyDescent="0.25">
      <c r="A43" s="61" t="s">
        <v>37</v>
      </c>
      <c r="I43" s="10" t="s">
        <v>3</v>
      </c>
      <c r="J43" s="41">
        <f>+IF(SUM($L36:$L42)&gt;40,40,SUM($J36:$K42))</f>
        <v>0</v>
      </c>
      <c r="K43" s="41" t="str">
        <f>+IF(SUM($L36:$L42)&gt;=40,SUM($L36:$L42)-40,"")</f>
        <v/>
      </c>
      <c r="L43" s="27"/>
    </row>
    <row r="44" spans="1:12" s="6" customFormat="1" ht="5.25" customHeight="1" x14ac:dyDescent="0.25">
      <c r="A44" s="62"/>
      <c r="J44" s="10"/>
      <c r="K44" s="26"/>
      <c r="L44" s="27"/>
    </row>
    <row r="45" spans="1:12" s="6" customFormat="1" ht="17.100000000000001" customHeight="1" x14ac:dyDescent="0.25">
      <c r="A45" s="8" t="s">
        <v>19</v>
      </c>
      <c r="B45" s="42"/>
      <c r="C45" s="67"/>
      <c r="D45" s="68"/>
      <c r="E45" s="69"/>
      <c r="F45" s="51"/>
      <c r="G45" s="51"/>
      <c r="H45" s="51"/>
      <c r="I45" s="51"/>
      <c r="J45" s="55" t="str">
        <f>+IF(AND($F45&gt;0,$I45=0),"invalid entry",IF(AND($I45&gt;0,$F45=0),"invalid entry",IF(AND($G45&gt;0,$H45=0),"invalid entry",IF(AND($H45&gt;0,$G45=0),"invalid entry",IF(AND(F45=0,G45=0,H45=0,I45=0),"",IF(L45&gt;=8,8,L45))))))</f>
        <v/>
      </c>
      <c r="K45" s="52" t="str">
        <f>+IF(J45="invalid entry","",IF($J45="","",IF($J45=8,L45-J45,"")))</f>
        <v/>
      </c>
      <c r="L45" s="27" t="str">
        <f>+IF(AND($G45&lt;=0,$H45&lt;=0),IF(($I45-$F45)*24&gt;0,($I45-$F45)*24,IF(AND($F45=0,$I45=0),"",('Time Increments'!$C$5-$F45)*24+($I45-'Time Increments'!$C$6)*24)),IF(($I45-$F45)*24&gt;0,'Time Increments'!$E45+'Time Increments'!$D45,IF((H45-G45)*24&gt;0,('Time Increments'!$C$5-$F45)*24+($I45-'Time Increments'!$C$6)*24-($H45-$G45)*24,('Time Increments'!$C$5-$F45)*24+($I45-'Time Increments'!$C$6)*24)+(('Time Increments'!$C$6-$H45)+($G45-'Time Increments'!$C$5))*24))</f>
        <v/>
      </c>
    </row>
    <row r="46" spans="1:12" s="6" customFormat="1" ht="17.100000000000001" customHeight="1" x14ac:dyDescent="0.25">
      <c r="A46" s="8" t="s">
        <v>20</v>
      </c>
      <c r="B46" s="42"/>
      <c r="C46" s="67"/>
      <c r="D46" s="68"/>
      <c r="E46" s="69"/>
      <c r="F46" s="51"/>
      <c r="G46" s="51"/>
      <c r="H46" s="51"/>
      <c r="I46" s="51"/>
      <c r="J46" s="52" t="str">
        <f>+IF(AND($F46&gt;0,$I46=0),"invalid entry",IF(AND($I46&gt;0,$F46=0),"invalid entry",IF(AND($G46&gt;0,$H46=0),"invalid entry",IF(AND($H46&gt;0,$G46=0),"invalid entry",IF(AND(F46=0,G46=0,H46=0,I46=0),"",IF(AND(SUM($J$45:$K45)&gt;40,SUM($L$45:$L46)&gt;40),"",IF(SUM($L$45:$L46)&gt;40,IF(SUM($L$45:$L46)-SUM($J$45:$K45)&gt;0,40-SUM($L$45:$L45),IF(L46&gt;=8,8,L46)),IF(L46&gt;=8,8,L46))))))))</f>
        <v/>
      </c>
      <c r="K46" s="52" t="str">
        <f>+IF(J46="invalid entry","",IF(AND(SUM($J$45:$K45)&gt;40,SUM($L$45:$L46)&gt;40),$L46,IF($J46="","",IF($J46=8,L46-J46,IF(AND($J46&lt;8,$L46&gt;0),$L46-$J46,"")))))</f>
        <v/>
      </c>
      <c r="L46" s="27" t="str">
        <f>+IF(AND($G46&lt;=0,$H46&lt;=0),IF(($I46-$F46)*24&gt;0,($I46-$F46)*24,IF(AND($F46=0,$I46=0),"",('Time Increments'!$C$5-$F46)*24+($I46-'Time Increments'!$C$6)*24)),IF(($I46-$F46)*24&gt;0,'Time Increments'!$E46+'Time Increments'!$D46,IF((H46-G46)*24&gt;0,('Time Increments'!$C$5-$F46)*24+($I46-'Time Increments'!$C$6)*24-($H46-$G46)*24,('Time Increments'!$C$5-$F46)*24+($I46-'Time Increments'!$C$6)*24)+(('Time Increments'!$C$6-$H46)+($G46-'Time Increments'!$C$5))*24))</f>
        <v/>
      </c>
    </row>
    <row r="47" spans="1:12" s="6" customFormat="1" ht="17.100000000000001" customHeight="1" x14ac:dyDescent="0.25">
      <c r="A47" s="8" t="s">
        <v>21</v>
      </c>
      <c r="B47" s="42"/>
      <c r="C47" s="67"/>
      <c r="D47" s="68"/>
      <c r="E47" s="69"/>
      <c r="F47" s="51"/>
      <c r="G47" s="51"/>
      <c r="H47" s="51"/>
      <c r="I47" s="51"/>
      <c r="J47" s="52" t="str">
        <f>+IF(AND($F47&gt;0,$I47=0),"invalid entry",IF(AND($I47&gt;0,$F47=0),"invalid entry",IF(AND($G47&gt;0,$H47=0),"invalid entry",IF(AND($H47&gt;0,$G47=0),"invalid entry",IF(AND(F47=0,G47=0,H47=0,I47=0),"",IF(AND(SUM($J$45:$K46)&gt;40,SUM($L$45:$L47)&gt;40),"",IF(SUM($L$45:$L47)&gt;40,IF(SUM($L$45:$L47)-SUM($J$45:$K46)&gt;0,40-SUM($L$45:$L46),IF(L47&gt;=8,8,L47)),IF(L47&gt;=8,8,L47))))))))</f>
        <v/>
      </c>
      <c r="K47" s="52" t="str">
        <f>+IF(J47="invalid entry","",IF(AND(SUM($J$45:$K46)&gt;40,SUM($L$45:$L47)&gt;40),$L47,IF($J47="","",IF($J47=8,L47-J47,IF(AND($J47&lt;8,$L47&gt;0),$L47-$J47,"")))))</f>
        <v/>
      </c>
      <c r="L47" s="27" t="str">
        <f>+IF(AND($G47&lt;=0,$H47&lt;=0),IF(($I47-$F47)*24&gt;0,($I47-$F47)*24,IF(AND($F47=0,$I47=0),"",('Time Increments'!$C$5-$F47)*24+($I47-'Time Increments'!$C$6)*24)),IF(($I47-$F47)*24&gt;0,'Time Increments'!$E47+'Time Increments'!$D47,IF((H47-G47)*24&gt;0,('Time Increments'!$C$5-$F47)*24+($I47-'Time Increments'!$C$6)*24-($H47-$G47)*24,('Time Increments'!$C$5-$F47)*24+($I47-'Time Increments'!$C$6)*24)+(('Time Increments'!$C$6-$H47)+($G47-'Time Increments'!$C$5))*24))</f>
        <v/>
      </c>
    </row>
    <row r="48" spans="1:12" s="6" customFormat="1" ht="17.100000000000001" customHeight="1" x14ac:dyDescent="0.25">
      <c r="A48" s="8" t="s">
        <v>22</v>
      </c>
      <c r="B48" s="42"/>
      <c r="C48" s="67"/>
      <c r="D48" s="68"/>
      <c r="E48" s="69"/>
      <c r="F48" s="51"/>
      <c r="G48" s="51"/>
      <c r="H48" s="51"/>
      <c r="I48" s="51"/>
      <c r="J48" s="52" t="str">
        <f>+IF(AND($F48&gt;0,$I48=0),"invalid entry",IF(AND($I48&gt;0,$F48=0),"invalid entry",IF(AND($G48&gt;0,$H48=0),"invalid entry",IF(AND($H48&gt;0,$G48=0),"invalid entry",IF(AND(F48=0,G48=0,H48=0,I48=0),"",IF(AND(SUM($J$45:$K47)&gt;40,SUM($L$45:$L48)&gt;40),"",IF(SUM($L$45:$L48)&gt;40,IF(SUM($L$45:$L48)-SUM($J$45:$K47)&gt;0,40-SUM($L$45:$L47),IF(L48&gt;=8,8,L48)),IF(L48&gt;=8,8,L48))))))))</f>
        <v/>
      </c>
      <c r="K48" s="52" t="str">
        <f>+IF(J48="invalid entry","",IF(AND(SUM($J$45:$K47)&gt;40,SUM($L$45:$L48)&gt;40),$L48,IF($J48="","",IF($J48=8,L48-J48,IF(AND($J48&lt;8,$L48&gt;0),$L48-$J48,"")))))</f>
        <v/>
      </c>
      <c r="L48" s="27" t="str">
        <f>+IF(AND($G48&lt;=0,$H48&lt;=0),IF(($I48-$F48)*24&gt;0,($I48-$F48)*24,IF(AND($F48=0,$I48=0),"",('Time Increments'!$C$5-$F48)*24+($I48-'Time Increments'!$C$6)*24)),IF(($I48-$F48)*24&gt;0,'Time Increments'!$E48+'Time Increments'!$D48,IF((H48-G48)*24&gt;0,('Time Increments'!$C$5-$F48)*24+($I48-'Time Increments'!$C$6)*24-($H48-$G48)*24,('Time Increments'!$C$5-$F48)*24+($I48-'Time Increments'!$C$6)*24)+(('Time Increments'!$C$6-$H48)+($G48-'Time Increments'!$C$5))*24))</f>
        <v/>
      </c>
    </row>
    <row r="49" spans="1:12" s="6" customFormat="1" ht="17.100000000000001" customHeight="1" x14ac:dyDescent="0.25">
      <c r="A49" s="8" t="s">
        <v>23</v>
      </c>
      <c r="B49" s="42"/>
      <c r="C49" s="67"/>
      <c r="D49" s="68"/>
      <c r="E49" s="69"/>
      <c r="F49" s="51"/>
      <c r="G49" s="51"/>
      <c r="H49" s="51"/>
      <c r="I49" s="51"/>
      <c r="J49" s="52" t="str">
        <f>+IF(AND($F49&gt;0,$I49=0),"invalid entry",IF(AND($I49&gt;0,$F49=0),"invalid entry",IF(AND($G49&gt;0,$H49=0),"invalid entry",IF(AND($H49&gt;0,$G49=0),"invalid entry",IF(AND(F49=0,G49=0,H49=0,I49=0),"",IF(AND(SUM($J$45:$K48)&gt;40,SUM($L$45:$L49)&gt;40),"",IF(SUM($L$45:$L49)&gt;40,IF(SUM($L$45:$L49)-SUM($J$45:$K48)&gt;0,40-SUM($L$45:$L48),IF(L49&gt;=8,8,L49)),IF(L49&gt;=8,8,L49))))))))</f>
        <v/>
      </c>
      <c r="K49" s="52" t="str">
        <f>+IF(J49="invalid entry","",IF(AND(SUM($J$45:$K48)&gt;40,SUM($L$45:$L49)&gt;40),$L49,IF($J49="","",IF($J49=8,L49-J49,IF(AND($J49&lt;8,$L49&gt;0),$L49-$J49,"")))))</f>
        <v/>
      </c>
      <c r="L49" s="27" t="str">
        <f>+IF(AND($G49&lt;=0,$H49&lt;=0),IF(($I49-$F49)*24&gt;0,($I49-$F49)*24,IF(AND($F49=0,$I49=0),"",('Time Increments'!$C$5-$F49)*24+($I49-'Time Increments'!$C$6)*24)),IF(($I49-$F49)*24&gt;0,'Time Increments'!$E49+'Time Increments'!$D49,IF((H49-G49)*24&gt;0,('Time Increments'!$C$5-$F49)*24+($I49-'Time Increments'!$C$6)*24-($H49-$G49)*24,('Time Increments'!$C$5-$F49)*24+($I49-'Time Increments'!$C$6)*24)+(('Time Increments'!$C$6-$H49)+($G49-'Time Increments'!$C$5))*24))</f>
        <v/>
      </c>
    </row>
    <row r="50" spans="1:12" s="6" customFormat="1" ht="17.100000000000001" customHeight="1" x14ac:dyDescent="0.25">
      <c r="A50" s="8" t="s">
        <v>24</v>
      </c>
      <c r="B50" s="42"/>
      <c r="C50" s="67"/>
      <c r="D50" s="68"/>
      <c r="E50" s="69"/>
      <c r="F50" s="51"/>
      <c r="G50" s="51"/>
      <c r="H50" s="51"/>
      <c r="I50" s="51"/>
      <c r="J50" s="52" t="str">
        <f>+IF(AND($F50&gt;0,$I50=0),"invalid entry",IF(AND($I50&gt;0,$F50=0),"invalid entry",IF(AND($G50&gt;0,$H50=0),"invalid entry",IF(AND($H50&gt;0,$G50=0),"invalid entry",IF(AND(F50=0,G50=0,H50=0,I50=0),"",IF(AND(SUM($J$45:$K49)&gt;40,SUM($L$45:$L50)&gt;40),"",IF(SUM($L$45:$L50)&gt;40,IF(SUM($L$45:$L50)-SUM($J$45:$K49)&gt;0,40-SUM($L$45:$L49),IF(L50&gt;=8,8,L50)),IF(L50&gt;=8,8,L50))))))))</f>
        <v/>
      </c>
      <c r="K50" s="52" t="str">
        <f>+IF(J50="invalid entry","",IF(AND(SUM($J$45:$K49)&gt;40,SUM($L$45:$L50)&gt;40),$L50,IF($J50="","",IF($J50=8,L50-J50,IF(AND($J50&lt;8,$L50&gt;0),$L50-$J50,"")))))</f>
        <v/>
      </c>
      <c r="L50" s="27" t="str">
        <f>+IF(AND($G50&lt;=0,$H50&lt;=0),IF(($I50-$F50)*24&gt;0,($I50-$F50)*24,IF(AND($F50=0,$I50=0),"",('Time Increments'!$C$5-$F50)*24+($I50-'Time Increments'!$C$6)*24)),IF(($I50-$F50)*24&gt;0,'Time Increments'!$E50+'Time Increments'!$D50,IF((H50-G50)*24&gt;0,('Time Increments'!$C$5-$F50)*24+($I50-'Time Increments'!$C$6)*24-($H50-$G50)*24,('Time Increments'!$C$5-$F50)*24+($I50-'Time Increments'!$C$6)*24)+(('Time Increments'!$C$6-$H50)+($G50-'Time Increments'!$C$5))*24))</f>
        <v/>
      </c>
    </row>
    <row r="51" spans="1:12" s="6" customFormat="1" ht="17.100000000000001" customHeight="1" x14ac:dyDescent="0.25">
      <c r="A51" s="8" t="s">
        <v>25</v>
      </c>
      <c r="B51" s="42"/>
      <c r="C51" s="67"/>
      <c r="D51" s="68"/>
      <c r="E51" s="69"/>
      <c r="F51" s="51"/>
      <c r="G51" s="51"/>
      <c r="H51" s="51"/>
      <c r="I51" s="51"/>
      <c r="J51" s="52" t="str">
        <f>+IF(AND($F51&gt;0,$I51=0),"invalid entry",IF(AND($I51&gt;0,$F51=0),"invalid entry",IF(AND($G51&gt;0,$H51=0),"invalid entry",IF(AND($H51&gt;0,$G51=0),"invalid entry",IF(AND(F51=0,G51=0,H51=0,I51=0),"",IF(AND(SUM($J$45:$K50)&gt;40,SUM($L$45:$L51)&gt;40),"",IF(SUM($L$45:$L51)&gt;40,IF(SUM($L$45:$L51)-SUM($J$45:$K50)&gt;0,40-SUM($L$45:$L50),IF(L51&gt;=8,8,L51)),IF(L51&gt;=8,8,L51))))))))</f>
        <v/>
      </c>
      <c r="K51" s="52" t="str">
        <f>+IF(J51="invalid entry","",IF(AND(SUM($J$45:$K50)&gt;40,SUM($L$45:$L51)&gt;40),$L51,IF($J51="","",IF($J51=8,L51-J51,IF(AND($J51&lt;8,$L51&gt;0),$L51-$J51,"")))))</f>
        <v/>
      </c>
      <c r="L51" s="27" t="str">
        <f>+IF(AND($G51&lt;=0,$H51&lt;=0),IF(($I51-$F51)*24&gt;0,($I51-$F51)*24,IF(AND($F51=0,$I51=0),"",('Time Increments'!$C$5-$F51)*24+($I51-'Time Increments'!$C$6)*24)),IF(($I51-$F51)*24&gt;0,'Time Increments'!$E51+'Time Increments'!$D51,IF((H51-G51)*24&gt;0,('Time Increments'!$C$5-$F51)*24+($I51-'Time Increments'!$C$6)*24-($H51-$G51)*24,('Time Increments'!$C$5-$F51)*24+($I51-'Time Increments'!$C$6)*24)+(('Time Increments'!$C$6-$H51)+($G51-'Time Increments'!$C$5))*24))</f>
        <v/>
      </c>
    </row>
    <row r="52" spans="1:12" s="6" customFormat="1" ht="15.75" customHeight="1" x14ac:dyDescent="0.25">
      <c r="B52" s="15"/>
      <c r="I52" s="10" t="s">
        <v>3</v>
      </c>
      <c r="J52" s="41">
        <f>+IF(SUM($L45:$L51)&gt;40,40,SUM($J45:$K51))</f>
        <v>0</v>
      </c>
      <c r="K52" s="41" t="str">
        <f>+IF(SUM($L45:$L51)&gt;=40,SUM($L45:$L51)-40,"")</f>
        <v/>
      </c>
      <c r="L52" s="27"/>
    </row>
    <row r="53" spans="1:12" s="6" customFormat="1" ht="5.25" customHeight="1" x14ac:dyDescent="0.25">
      <c r="I53" s="11"/>
      <c r="L53" s="27"/>
    </row>
    <row r="54" spans="1:12" s="6" customFormat="1" ht="10.5" customHeight="1" x14ac:dyDescent="0.25">
      <c r="A54" s="12"/>
      <c r="B54" s="13"/>
      <c r="C54" s="12"/>
      <c r="D54" s="12"/>
      <c r="G54" s="7" t="s">
        <v>13</v>
      </c>
      <c r="H54" s="7" t="s">
        <v>18</v>
      </c>
      <c r="I54" s="7" t="s">
        <v>12</v>
      </c>
      <c r="L54" s="27"/>
    </row>
    <row r="55" spans="1:12" s="6" customFormat="1" ht="17.25" customHeight="1" x14ac:dyDescent="0.3">
      <c r="A55" s="25" t="s">
        <v>14</v>
      </c>
      <c r="B55" s="9"/>
      <c r="F55" s="34" t="s">
        <v>30</v>
      </c>
      <c r="G55" s="43"/>
      <c r="H55" s="38">
        <f>SUM(J52,J43,J34,J25,J16)</f>
        <v>0</v>
      </c>
      <c r="I55" s="36">
        <f>+H55*G55</f>
        <v>0</v>
      </c>
      <c r="J55" s="85" t="s">
        <v>12</v>
      </c>
      <c r="K55" s="87">
        <f>IF(H56&gt;0,(H55*G55)+(H56*G56),H55*G55)</f>
        <v>0</v>
      </c>
      <c r="L55" s="27"/>
    </row>
    <row r="56" spans="1:12" s="6" customFormat="1" ht="16.5" customHeight="1" x14ac:dyDescent="0.3">
      <c r="A56" s="12"/>
      <c r="B56" s="13"/>
      <c r="C56" s="12"/>
      <c r="D56" s="12"/>
      <c r="F56" s="34" t="s">
        <v>31</v>
      </c>
      <c r="G56" s="35" t="str">
        <f>IF(H56&gt;0,G55*1.5,"")</f>
        <v/>
      </c>
      <c r="H56" s="38">
        <f>SUM(K52,K43,K34,K25,K16)</f>
        <v>0</v>
      </c>
      <c r="I56" s="37" t="str">
        <f>+IF(H56&gt;0,H56*G56,"")</f>
        <v/>
      </c>
      <c r="J56" s="86"/>
      <c r="K56" s="88"/>
      <c r="L56" s="27"/>
    </row>
    <row r="57" spans="1:12" s="6" customFormat="1" ht="18" customHeight="1" x14ac:dyDescent="0.25">
      <c r="A57" s="25" t="s">
        <v>15</v>
      </c>
      <c r="B57" s="9"/>
      <c r="H57" s="14"/>
      <c r="I57" s="16"/>
      <c r="L57" s="27"/>
    </row>
    <row r="58" spans="1:12" s="6" customFormat="1" ht="12.75" customHeight="1" x14ac:dyDescent="0.25">
      <c r="A58" s="12"/>
      <c r="B58" s="13"/>
      <c r="C58" s="12"/>
      <c r="D58" s="12"/>
      <c r="G58" s="12"/>
      <c r="H58" s="17"/>
      <c r="I58" s="12"/>
      <c r="J58" s="12"/>
      <c r="K58" s="12"/>
      <c r="L58" s="27"/>
    </row>
    <row r="59" spans="1:12" x14ac:dyDescent="0.3">
      <c r="A59" s="25" t="s">
        <v>27</v>
      </c>
      <c r="B59" s="9"/>
      <c r="C59" s="6"/>
      <c r="D59" s="6"/>
      <c r="E59" s="57" t="s">
        <v>41</v>
      </c>
      <c r="F59" s="39"/>
      <c r="G59" s="25" t="s">
        <v>16</v>
      </c>
    </row>
  </sheetData>
  <sheetProtection password="D877" sheet="1" objects="1" scenarios="1"/>
  <mergeCells count="52">
    <mergeCell ref="C45:E45"/>
    <mergeCell ref="C51:E51"/>
    <mergeCell ref="J55:J56"/>
    <mergeCell ref="K55:K56"/>
    <mergeCell ref="C46:E46"/>
    <mergeCell ref="C47:E47"/>
    <mergeCell ref="C48:E48"/>
    <mergeCell ref="C49:E49"/>
    <mergeCell ref="C50:E50"/>
    <mergeCell ref="C38:E38"/>
    <mergeCell ref="C39:E39"/>
    <mergeCell ref="C40:E40"/>
    <mergeCell ref="C41:E41"/>
    <mergeCell ref="C42:E42"/>
    <mergeCell ref="C31:E31"/>
    <mergeCell ref="C32:E32"/>
    <mergeCell ref="C33:E33"/>
    <mergeCell ref="C36:E36"/>
    <mergeCell ref="C37:E37"/>
    <mergeCell ref="A16:A17"/>
    <mergeCell ref="C27:E27"/>
    <mergeCell ref="C28:E28"/>
    <mergeCell ref="C29:E29"/>
    <mergeCell ref="C30:E30"/>
    <mergeCell ref="A25:A26"/>
    <mergeCell ref="A6:C6"/>
    <mergeCell ref="C13:E13"/>
    <mergeCell ref="C14:E14"/>
    <mergeCell ref="C15:E15"/>
    <mergeCell ref="C8:E8"/>
    <mergeCell ref="I3:K3"/>
    <mergeCell ref="C2:E2"/>
    <mergeCell ref="C3:E3"/>
    <mergeCell ref="A3:B3"/>
    <mergeCell ref="I2:K2"/>
    <mergeCell ref="G3:H3"/>
    <mergeCell ref="A34:A35"/>
    <mergeCell ref="A43:A44"/>
    <mergeCell ref="D5:E5"/>
    <mergeCell ref="D6:E6"/>
    <mergeCell ref="C9:E9"/>
    <mergeCell ref="C10:E10"/>
    <mergeCell ref="C11:E11"/>
    <mergeCell ref="C12:E12"/>
    <mergeCell ref="C18:E18"/>
    <mergeCell ref="C19:E19"/>
    <mergeCell ref="C20:E20"/>
    <mergeCell ref="C21:E21"/>
    <mergeCell ref="C22:E22"/>
    <mergeCell ref="C23:E23"/>
    <mergeCell ref="C24:E24"/>
    <mergeCell ref="A5:C5"/>
  </mergeCells>
  <conditionalFormatting sqref="C2:E2 A6:C6">
    <cfRule type="containsBlanks" dxfId="2" priority="7">
      <formula>LEN(TRIM(A2))=0</formula>
    </cfRule>
  </conditionalFormatting>
  <conditionalFormatting sqref="G6:K6 G55">
    <cfRule type="containsBlanks" dxfId="1" priority="8">
      <formula>LEN(TRIM(G6))=0</formula>
    </cfRule>
  </conditionalFormatting>
  <conditionalFormatting sqref="I2:K2">
    <cfRule type="expression" dxfId="0" priority="2">
      <formula>AND($I$2=0,$I$3=0)</formula>
    </cfRule>
  </conditionalFormatting>
  <dataValidations xWindow="995" yWindow="201" count="7">
    <dataValidation type="textLength" operator="equal" allowBlank="1" showInputMessage="1" showErrorMessage="1" error="Must enter 3 digits" sqref="K6 H6">
      <formula1>3</formula1>
    </dataValidation>
    <dataValidation type="textLength" operator="equal" allowBlank="1" showInputMessage="1" showErrorMessage="1" error="must enter 4 digits" sqref="I6:J6">
      <formula1>4</formula1>
    </dataValidation>
    <dataValidation type="list" showInputMessage="1" showErrorMessage="1" error="Not a valid time" prompt="Select appropriate time" sqref="F45:I51 F18:I24 F27:I33 F36:I42 F9:I15">
      <formula1>Alltime</formula1>
    </dataValidation>
    <dataValidation type="textLength" operator="lessThanOrEqual" allowBlank="1" showInputMessage="1" showErrorMessage="1" error="Must only enter 6 numbers" prompt="Please enter your 6 digit employee ID found in Skyward Employee Access.  Please only use numbers...no letters." sqref="I2:K2">
      <formula1>6</formula1>
    </dataValidation>
    <dataValidation type="textLength" operator="lessThanOrEqual" allowBlank="1" showInputMessage="1" showErrorMessage="1" error="Must only enter 10 numbers" sqref="I3:K3">
      <formula1>14</formula1>
    </dataValidation>
    <dataValidation type="textLength" operator="equal" allowBlank="1" showInputMessage="1" showErrorMessage="1" error="must enter 2 digits_x000a_" sqref="G6">
      <formula1>2</formula1>
    </dataValidation>
    <dataValidation type="date" allowBlank="1" showInputMessage="1" showErrorMessage="1" sqref="B9:B15 B18:B24 B27:B33 B36:B42 B45:B51">
      <formula1>36526</formula1>
      <formula2>402133</formula2>
    </dataValidation>
  </dataValidations>
  <printOptions horizontalCentered="1" verticalCentered="1"/>
  <pageMargins left="0.25" right="0.1" top="0.17" bottom="0.17" header="0.17" footer="0.17"/>
  <pageSetup scale="8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Time Increments</vt:lpstr>
      <vt:lpstr>Timesheet</vt:lpstr>
      <vt:lpstr>Alltime</vt:lpstr>
    </vt:vector>
  </TitlesOfParts>
  <Company>CSD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Chel0800</dc:creator>
  <cp:lastModifiedBy>Miller, Shelly</cp:lastModifiedBy>
  <cp:lastPrinted>2014-05-12T16:26:24Z</cp:lastPrinted>
  <dcterms:created xsi:type="dcterms:W3CDTF">2010-05-06T19:41:08Z</dcterms:created>
  <dcterms:modified xsi:type="dcterms:W3CDTF">2016-02-05T15:38:44Z</dcterms:modified>
</cp:coreProperties>
</file>